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15.xml" ContentType="application/vnd.ms-excel.controlproperties+xml"/>
  <Override PartName="/xl/ctrlProps/ctrlProp9.xml" ContentType="application/vnd.ms-excel.controlproperties+xml"/>
  <Override PartName="/xl/ctrlProps/ctrlProp16.xml" ContentType="application/vnd.ms-excel.controlproperti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ctrlProps/ctrlProp14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12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heckCompatibility="1"/>
  <bookViews>
    <workbookView xWindow="0" yWindow="0" windowWidth="20490" windowHeight="7875"/>
  </bookViews>
  <sheets>
    <sheet name="Inventory" sheetId="5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2" i="5"/>
  <c r="H63"/>
  <c r="H64"/>
  <c r="H65"/>
  <c r="H66"/>
  <c r="H67"/>
  <c r="H68"/>
  <c r="H69"/>
  <c r="H70"/>
  <c r="H71"/>
  <c r="H72"/>
  <c r="H73"/>
  <c r="H74"/>
  <c r="H75"/>
  <c r="H76"/>
  <c r="H77"/>
  <c r="H78"/>
  <c r="H28"/>
  <c r="H29"/>
  <c r="H30"/>
  <c r="H31"/>
  <c r="H32"/>
  <c r="H33"/>
  <c r="H34"/>
  <c r="H35"/>
  <c r="H36"/>
  <c r="AS70"/>
  <c r="Y70" s="1"/>
  <c r="Z70" s="1"/>
  <c r="AS71"/>
  <c r="Y71" s="1"/>
  <c r="Z71" s="1"/>
  <c r="AS72"/>
  <c r="Y72" s="1"/>
  <c r="Z72" s="1"/>
  <c r="AS73"/>
  <c r="Y73" s="1"/>
  <c r="Z73" s="1"/>
  <c r="AS74"/>
  <c r="Y74" s="1"/>
  <c r="Z74" s="1"/>
  <c r="AS75"/>
  <c r="Y75" s="1"/>
  <c r="Z75" s="1"/>
  <c r="AS76"/>
  <c r="Y76" s="1"/>
  <c r="Z76" s="1"/>
  <c r="AS77"/>
  <c r="Y77" s="1"/>
  <c r="Z77" s="1"/>
  <c r="AS78"/>
  <c r="Y78" s="1"/>
  <c r="Z78" s="1"/>
  <c r="AS56"/>
  <c r="AS57"/>
  <c r="AT57" s="1"/>
  <c r="AK73" s="1"/>
  <c r="AS58"/>
  <c r="AS59"/>
  <c r="AT59" s="1"/>
  <c r="AJ75" s="1"/>
  <c r="AK75" s="1"/>
  <c r="AS60"/>
  <c r="AT60" s="1"/>
  <c r="AK76" s="1"/>
  <c r="AS61"/>
  <c r="AT61" s="1"/>
  <c r="AK77" s="1"/>
  <c r="AS62"/>
  <c r="AT62" s="1"/>
  <c r="AS63"/>
  <c r="AT63" s="1"/>
  <c r="AS64"/>
  <c r="AT64" s="1"/>
  <c r="AK54"/>
  <c r="AK52"/>
  <c r="AK53"/>
  <c r="H56"/>
  <c r="H45"/>
  <c r="H44"/>
  <c r="H43"/>
  <c r="AT56"/>
  <c r="AJ71" s="1"/>
  <c r="AK71" s="1"/>
  <c r="AK78"/>
  <c r="AT58"/>
  <c r="AK74"/>
  <c r="Q34"/>
  <c r="Q35"/>
  <c r="Z68"/>
  <c r="Z69"/>
  <c r="Z25"/>
  <c r="Z22"/>
  <c r="Z23"/>
  <c r="Z24"/>
  <c r="Z26"/>
  <c r="Z27"/>
  <c r="Z28"/>
  <c r="Z29"/>
  <c r="Z30"/>
  <c r="Z31"/>
  <c r="Z32"/>
  <c r="Z33"/>
  <c r="Z34"/>
  <c r="Z35"/>
  <c r="Z36"/>
  <c r="Z37"/>
  <c r="Z38"/>
  <c r="Z39"/>
  <c r="Z41"/>
  <c r="Z42"/>
  <c r="Z43"/>
  <c r="Z44"/>
  <c r="Z45"/>
  <c r="Z46"/>
  <c r="Z47"/>
  <c r="Z48"/>
  <c r="Z49"/>
  <c r="Z50"/>
  <c r="Z51"/>
  <c r="Z52"/>
  <c r="Z53"/>
  <c r="Z54"/>
  <c r="Z56"/>
  <c r="Z57"/>
  <c r="Z58"/>
  <c r="Z59"/>
  <c r="Z60"/>
  <c r="Z61"/>
  <c r="Z62"/>
  <c r="Z63"/>
  <c r="Z64"/>
  <c r="Z65"/>
  <c r="Z66"/>
  <c r="AK22"/>
  <c r="AK23"/>
  <c r="AK24"/>
  <c r="AK25"/>
  <c r="AK26"/>
  <c r="AK27"/>
  <c r="AK28"/>
  <c r="AK29"/>
  <c r="AK30"/>
  <c r="AK31"/>
  <c r="AK33"/>
  <c r="AK34"/>
  <c r="AK35"/>
  <c r="AK36"/>
  <c r="AK37"/>
  <c r="AK38"/>
  <c r="AK39"/>
  <c r="AK40"/>
  <c r="AK41"/>
  <c r="AK42"/>
  <c r="AK44"/>
  <c r="AK45"/>
  <c r="AK46"/>
  <c r="AK47"/>
  <c r="AK48"/>
  <c r="AK49"/>
  <c r="AK50"/>
  <c r="AK51"/>
  <c r="AK56"/>
  <c r="AK57"/>
  <c r="AK58"/>
  <c r="AK59"/>
  <c r="AK60"/>
  <c r="AK61"/>
  <c r="AK62"/>
  <c r="AK63"/>
  <c r="AK64"/>
  <c r="AK65"/>
  <c r="AK66"/>
  <c r="AK67"/>
  <c r="AK68"/>
  <c r="AK69"/>
  <c r="Q45"/>
  <c r="H54"/>
  <c r="Q48"/>
  <c r="Q64"/>
  <c r="H22"/>
  <c r="H23"/>
  <c r="H24"/>
  <c r="H25"/>
  <c r="H26"/>
  <c r="H37"/>
  <c r="H38"/>
  <c r="H39"/>
  <c r="H40"/>
  <c r="H41"/>
  <c r="H42"/>
  <c r="H46"/>
  <c r="H47"/>
  <c r="H48"/>
  <c r="H49"/>
  <c r="H50"/>
  <c r="H51"/>
  <c r="H53"/>
  <c r="H55"/>
  <c r="H57"/>
  <c r="H58"/>
  <c r="H59"/>
  <c r="H60"/>
  <c r="Q22"/>
  <c r="Q23"/>
  <c r="Q24"/>
  <c r="Q25"/>
  <c r="Q26"/>
  <c r="Q27"/>
  <c r="Q28"/>
  <c r="Q29"/>
  <c r="Q30"/>
  <c r="Q31"/>
  <c r="Q32"/>
  <c r="Q33"/>
  <c r="Q37"/>
  <c r="Q38"/>
  <c r="Q39"/>
  <c r="Q40"/>
  <c r="Q41"/>
  <c r="Q42"/>
  <c r="Q43"/>
  <c r="Q44"/>
  <c r="Q46"/>
  <c r="Q47"/>
  <c r="Q49"/>
  <c r="Q50"/>
  <c r="Q51"/>
  <c r="Q52"/>
  <c r="Q53"/>
  <c r="Q54"/>
  <c r="Q56"/>
  <c r="Q57"/>
  <c r="Q58"/>
  <c r="Q59"/>
  <c r="Q60"/>
  <c r="Q61"/>
  <c r="Q62"/>
  <c r="Q63"/>
  <c r="Q66"/>
  <c r="Q67"/>
  <c r="Q68"/>
  <c r="Q69"/>
  <c r="Q70"/>
  <c r="Q71"/>
  <c r="Q72"/>
  <c r="Q73"/>
  <c r="Q75"/>
  <c r="Q76"/>
  <c r="Q77"/>
  <c r="Q78"/>
  <c r="AL81"/>
  <c r="AL79" l="1"/>
  <c r="AA79"/>
  <c r="R79"/>
  <c r="I79"/>
  <c r="Z79"/>
  <c r="F83" s="1"/>
  <c r="AJ72"/>
  <c r="AK72" s="1"/>
  <c r="F81" l="1"/>
  <c r="F82" s="1"/>
  <c r="AK79"/>
  <c r="F84" s="1"/>
  <c r="F85" l="1"/>
</calcChain>
</file>

<file path=xl/sharedStrings.xml><?xml version="1.0" encoding="utf-8"?>
<sst xmlns="http://schemas.openxmlformats.org/spreadsheetml/2006/main" count="379" uniqueCount="269">
  <si>
    <t>CFT</t>
  </si>
  <si>
    <t>NAME</t>
  </si>
  <si>
    <t>IF PAID BY COMPANY - NAME</t>
  </si>
  <si>
    <t>TEL</t>
  </si>
  <si>
    <t>FULL LOADING ADDRESS</t>
  </si>
  <si>
    <t>FULL DELIVERY ADDRESS :</t>
  </si>
  <si>
    <t>CONTACT NUMBERS  (Home)</t>
  </si>
  <si>
    <t>(Work)</t>
  </si>
  <si>
    <t>DO YOU REQUIRE PACKING OF BOXES ?</t>
  </si>
  <si>
    <t>YES</t>
  </si>
  <si>
    <t xml:space="preserve">NO </t>
  </si>
  <si>
    <t>(Cell)</t>
  </si>
  <si>
    <t>E-MAIL ADDRESS / FAX</t>
  </si>
  <si>
    <t>DO YOU REQUIRE STORAGE FACILITIES ?</t>
  </si>
  <si>
    <t>REMOVAL DATES REQUIRED</t>
  </si>
  <si>
    <t>LOUNGE</t>
  </si>
  <si>
    <t>QTY</t>
  </si>
  <si>
    <t>STUDY</t>
  </si>
  <si>
    <t>GARAGE</t>
  </si>
  <si>
    <t>MUSICAL INSTRUMENTS</t>
  </si>
  <si>
    <t>L-SHAPED COUCH</t>
  </si>
  <si>
    <t>DESK</t>
  </si>
  <si>
    <t xml:space="preserve"> SMALL</t>
  </si>
  <si>
    <t xml:space="preserve">PIANO  </t>
  </si>
  <si>
    <t>UPRIGHT</t>
  </si>
  <si>
    <t>3 SIT/SETTEE</t>
  </si>
  <si>
    <t>MEDIUM</t>
  </si>
  <si>
    <t>2 SIT/SETTEE</t>
  </si>
  <si>
    <t>LARGE</t>
  </si>
  <si>
    <t>RADIAL ARM SAW</t>
  </si>
  <si>
    <t>ELECTRONIC KEYBOARD IN CASE (NO BAG)</t>
  </si>
  <si>
    <t>1 SIT/SETTEE - ARMCHAIR</t>
  </si>
  <si>
    <t>CHAIR</t>
  </si>
  <si>
    <t>KEYBOARD STAND</t>
  </si>
  <si>
    <t>ROCKER CHAIR</t>
  </si>
  <si>
    <t xml:space="preserve">BOOKCASE </t>
  </si>
  <si>
    <t>ORGAN</t>
  </si>
  <si>
    <t>GUITAR IN CASE (NO BAG)</t>
  </si>
  <si>
    <t>COFFEE TABLE</t>
  </si>
  <si>
    <t>GUITAR AMP</t>
  </si>
  <si>
    <t>WELDER</t>
  </si>
  <si>
    <t>DRUM KIT</t>
  </si>
  <si>
    <t>TRAMPOLINE</t>
  </si>
  <si>
    <t>SHELVES / RACKS</t>
  </si>
  <si>
    <t>TABLE TENNIS (FOLD-UP)</t>
  </si>
  <si>
    <t>POOL TABLE</t>
  </si>
  <si>
    <t xml:space="preserve">SAFE   </t>
  </si>
  <si>
    <t>S</t>
  </si>
  <si>
    <t>M</t>
  </si>
  <si>
    <t>L</t>
  </si>
  <si>
    <t>GOLF BAG / CLUBS</t>
  </si>
  <si>
    <t>KITCHEN</t>
  </si>
  <si>
    <t>CANOE</t>
  </si>
  <si>
    <t>TV CABINET / TROLLEY</t>
  </si>
  <si>
    <t>TOOL CUPBOARD</t>
  </si>
  <si>
    <t>WINDSURFER</t>
  </si>
  <si>
    <t>BAR FRIDGE</t>
  </si>
  <si>
    <t>PADDLESKI</t>
  </si>
  <si>
    <t xml:space="preserve">DEEPFREEZE     </t>
  </si>
  <si>
    <t>BICYCLE</t>
  </si>
  <si>
    <t>EXERCISE BIKE / TREADMILL</t>
  </si>
  <si>
    <t>DISPLAY CABINET</t>
  </si>
  <si>
    <t>CAMPING EQUIPMENT</t>
  </si>
  <si>
    <t>BAR COUNTER</t>
  </si>
  <si>
    <t>STOVE</t>
  </si>
  <si>
    <t>TRAILER</t>
  </si>
  <si>
    <t>TELEPHONE TABLE</t>
  </si>
  <si>
    <t>BAR STOOLS</t>
  </si>
  <si>
    <t>MICROWAVE</t>
  </si>
  <si>
    <t>TENT (2-4 MAN)</t>
  </si>
  <si>
    <t>BABY COT</t>
  </si>
  <si>
    <t>WINE RACK</t>
  </si>
  <si>
    <t>DISHWASHER</t>
  </si>
  <si>
    <t>TENT (4-6 MAN)</t>
  </si>
  <si>
    <t>COMPACTUM</t>
  </si>
  <si>
    <t>LIQUOR CABINET</t>
  </si>
  <si>
    <t>TABLE</t>
  </si>
  <si>
    <t>FOLDING TABLE</t>
  </si>
  <si>
    <t>FOLDING CHAIRS</t>
  </si>
  <si>
    <t>GRANDFATHER CLOCK</t>
  </si>
  <si>
    <t>COOLER BOX</t>
  </si>
  <si>
    <t>KIDS PLASTIC TABLE</t>
  </si>
  <si>
    <t>SMALL</t>
  </si>
  <si>
    <t>CAMPING FREEZER</t>
  </si>
  <si>
    <t>KIDS PLASTIC CHAIRS</t>
  </si>
  <si>
    <t>DINING ROOM</t>
  </si>
  <si>
    <t>GAZEBO</t>
  </si>
  <si>
    <t>GARDEN</t>
  </si>
  <si>
    <t>VEGETABLE RACK</t>
  </si>
  <si>
    <t>DUST BIN</t>
  </si>
  <si>
    <t>LAUNDRY</t>
  </si>
  <si>
    <t>WASHING MACHINE</t>
  </si>
  <si>
    <t>TUMBLE DRYER</t>
  </si>
  <si>
    <t>HOSEPIPE</t>
  </si>
  <si>
    <t>IRONING BOARD</t>
  </si>
  <si>
    <t>BEDROOMS</t>
  </si>
  <si>
    <t>WASHING BASKET</t>
  </si>
  <si>
    <t>WHEELBARROW</t>
  </si>
  <si>
    <t>QUEEN / KING SIZE BEDS</t>
  </si>
  <si>
    <t>CLOTHES AIRER</t>
  </si>
  <si>
    <t>QUEEN / KING SIZE HEADBOARDS</t>
  </si>
  <si>
    <t>DOUBLE BEDS</t>
  </si>
  <si>
    <t>IRONING MACHINE</t>
  </si>
  <si>
    <t>DOUBLE HEADBOARDS</t>
  </si>
  <si>
    <t>MISCELLANEOUS</t>
  </si>
  <si>
    <t>3/4 BEDS</t>
  </si>
  <si>
    <t>CARPETS</t>
  </si>
  <si>
    <t>3/4 HEADBOARDS</t>
  </si>
  <si>
    <t>HEATERS</t>
  </si>
  <si>
    <t>SINGLE BEDS</t>
  </si>
  <si>
    <t>FANS</t>
  </si>
  <si>
    <t>SINGLE HEADBOARDS</t>
  </si>
  <si>
    <t>PEDESTALS / BED-SIDE CABINET</t>
  </si>
  <si>
    <t>WASH STAND</t>
  </si>
  <si>
    <t>SEWING MACH/PORT</t>
  </si>
  <si>
    <t>SEWING MACH/CABINET</t>
  </si>
  <si>
    <t>CHEST OF DRAWERS</t>
  </si>
  <si>
    <t>TROUSSEAU KIST</t>
  </si>
  <si>
    <t>TOTAL UNITS</t>
  </si>
  <si>
    <t>FURNITURE VOLUME</t>
  </si>
  <si>
    <t>TOTAL VOLUME</t>
  </si>
  <si>
    <t>PET ACCESSORIES</t>
  </si>
  <si>
    <t>DOG KENNEL (Small)</t>
  </si>
  <si>
    <t>DOG KENNEL (Medium / Large)</t>
  </si>
  <si>
    <t>HAMSTER / BIRD CAGE (Small)</t>
  </si>
  <si>
    <t>BIRD CAGE (Medium)</t>
  </si>
  <si>
    <t>BIRD CAGE (Large)</t>
  </si>
  <si>
    <t>FISH TANK (Small)</t>
  </si>
  <si>
    <t>FISH TANK (Medium / Large)</t>
  </si>
  <si>
    <t>SMALL SIDE TABLE / CORNER TABLE</t>
  </si>
  <si>
    <t>SLEEPER COUCH</t>
  </si>
  <si>
    <t>LAWNMOWER (Empty Fuel Tank)</t>
  </si>
  <si>
    <t>EDGE CUTTER (Empty Fuel Tank)</t>
  </si>
  <si>
    <t>MOTORCYCLE (Empty Fuel Tank)</t>
  </si>
  <si>
    <t>ESTIMATE DELIVERY DATE</t>
  </si>
  <si>
    <t>DISASSEMBLE / RE-ASSEMBLE OF ITEMS ?</t>
  </si>
  <si>
    <t>GENERATOR / COMPRESSOR</t>
  </si>
  <si>
    <t>SMALL STEP LADDER</t>
  </si>
  <si>
    <t>LATHE TABLE</t>
  </si>
  <si>
    <t>LADDER (MEDIUM / LARGE)</t>
  </si>
  <si>
    <t>MUNICIPAL GARAGE - DRUM / BIN</t>
  </si>
  <si>
    <t>EXERCISE / GYM / ACTIVE EQUIPMENT</t>
  </si>
  <si>
    <t>TOOLBOX / TRUNK</t>
  </si>
  <si>
    <t>PATIO</t>
  </si>
  <si>
    <t>4 DRAWER CABINET</t>
  </si>
  <si>
    <t>PATIO HEATER</t>
  </si>
  <si>
    <t>BIRD BATH</t>
  </si>
  <si>
    <t>KIDS BICYCLE / LARGE TOY CAR</t>
  </si>
  <si>
    <t>DRESSING TABLE &amp; STOOL</t>
  </si>
  <si>
    <t>POOL LOUNGER</t>
  </si>
  <si>
    <t>PATIO UMBRELLA &amp; BASE</t>
  </si>
  <si>
    <t>x</t>
  </si>
  <si>
    <t>CHAIR - PLASTIC (STACK)</t>
  </si>
  <si>
    <t>TABLE - PLASTIC (STACK)</t>
  </si>
  <si>
    <t>LEAF BLOWER (Empty Fuel Tank)</t>
  </si>
  <si>
    <t>WALL CLOCK</t>
  </si>
  <si>
    <t>GARDEN FEATURES</t>
  </si>
  <si>
    <t>GARDEN TABLE - CONCRETE</t>
  </si>
  <si>
    <t>GARDEN BENCH - CONCRETE / WOOD</t>
  </si>
  <si>
    <t>XL</t>
  </si>
  <si>
    <t>XXL</t>
  </si>
  <si>
    <t>GARDEN FEATURES VOLUME</t>
  </si>
  <si>
    <t>GARDEN FEATURES - SIZES</t>
  </si>
  <si>
    <t>H</t>
  </si>
  <si>
    <t>W</t>
  </si>
  <si>
    <t>PATIO CHAIR - STEEL / CANE</t>
  </si>
  <si>
    <t>KIDS BEDROOM / PLAYROOM</t>
  </si>
  <si>
    <t>GRAND / BABY GRAND</t>
  </si>
  <si>
    <t>HANGPACKS</t>
  </si>
  <si>
    <t>FISHING RODS</t>
  </si>
  <si>
    <t>FISHING TRUNK</t>
  </si>
  <si>
    <t>CAT / DOG BED</t>
  </si>
  <si>
    <t>CAT PLAY STATION</t>
  </si>
  <si>
    <t>POLISHER / VACUUM CLEANER</t>
  </si>
  <si>
    <t>ASSIST TO ARRANGE TRANSPORTATION OF PETS?</t>
  </si>
  <si>
    <t>ASSIST TO ARRANGE TRANSPORTATION OF CARS?</t>
  </si>
  <si>
    <t>SWING BENCH / JUNGLE GYM</t>
  </si>
  <si>
    <t>DOLL HOUSE / ROCKING HORSE</t>
  </si>
  <si>
    <t>ENTRANCE HALL</t>
  </si>
  <si>
    <t>COFFEE TABLE / ROUND TABLE</t>
  </si>
  <si>
    <t>Comment</t>
  </si>
  <si>
    <t>PLEASE TICK PREFERED BOX</t>
  </si>
  <si>
    <t>FLOOR #:</t>
  </si>
  <si>
    <t>ELEVATOR</t>
  </si>
  <si>
    <r>
      <t xml:space="preserve">STATUE / ORNAMENT </t>
    </r>
    <r>
      <rPr>
        <b/>
        <sz val="8"/>
        <rFont val="Calibri"/>
        <family val="2"/>
        <scheme val="minor"/>
      </rPr>
      <t>(Small)</t>
    </r>
  </si>
  <si>
    <r>
      <t xml:space="preserve">STATUE / ORNAMENT </t>
    </r>
    <r>
      <rPr>
        <b/>
        <sz val="8"/>
        <rFont val="Calibri"/>
        <family val="2"/>
        <scheme val="minor"/>
      </rPr>
      <t>(Medium)</t>
    </r>
  </si>
  <si>
    <r>
      <t xml:space="preserve">STATUE / ORNAMENT </t>
    </r>
    <r>
      <rPr>
        <b/>
        <sz val="8"/>
        <rFont val="Calibri"/>
        <family val="2"/>
        <scheme val="minor"/>
      </rPr>
      <t>(Large)</t>
    </r>
  </si>
  <si>
    <r>
      <t xml:space="preserve">POTPLANTS </t>
    </r>
    <r>
      <rPr>
        <b/>
        <sz val="8"/>
        <rFont val="Calibri"/>
        <family val="2"/>
        <scheme val="minor"/>
      </rPr>
      <t>(Small)</t>
    </r>
  </si>
  <si>
    <r>
      <t xml:space="preserve">POTPLANTS </t>
    </r>
    <r>
      <rPr>
        <b/>
        <sz val="8"/>
        <rFont val="Calibri"/>
        <family val="2"/>
        <scheme val="minor"/>
      </rPr>
      <t>(Medium)</t>
    </r>
  </si>
  <si>
    <r>
      <t xml:space="preserve">POTPLANTS </t>
    </r>
    <r>
      <rPr>
        <b/>
        <sz val="8"/>
        <rFont val="Calibri"/>
        <family val="2"/>
        <scheme val="minor"/>
      </rPr>
      <t>(Large)</t>
    </r>
  </si>
  <si>
    <r>
      <t xml:space="preserve">WATER FEATURE </t>
    </r>
    <r>
      <rPr>
        <b/>
        <sz val="8"/>
        <rFont val="Calibri"/>
        <family val="2"/>
        <scheme val="minor"/>
      </rPr>
      <t>(Small)</t>
    </r>
  </si>
  <si>
    <r>
      <t xml:space="preserve">WATER FEATURE </t>
    </r>
    <r>
      <rPr>
        <b/>
        <sz val="8"/>
        <rFont val="Calibri"/>
        <family val="2"/>
        <scheme val="minor"/>
      </rPr>
      <t>(Medium)</t>
    </r>
  </si>
  <si>
    <r>
      <t xml:space="preserve">WATER FEATURE </t>
    </r>
    <r>
      <rPr>
        <b/>
        <sz val="8"/>
        <rFont val="Calibri"/>
        <family val="2"/>
        <scheme val="minor"/>
      </rPr>
      <t>(Large)</t>
    </r>
  </si>
  <si>
    <t>Date:   ….....................................</t>
  </si>
  <si>
    <t>Shared Load (Est. 3-5 Work Days)</t>
  </si>
  <si>
    <t>SIDEBOARD</t>
  </si>
  <si>
    <t>BRAAI / BARBEQUE</t>
  </si>
  <si>
    <t>Client's Name:   …................................................</t>
  </si>
  <si>
    <t>GAS BOTTLES (EMPTY)</t>
  </si>
  <si>
    <t>BUFFET</t>
  </si>
  <si>
    <t>DO YOU REQUIRE SHUTTLE SERVICES?</t>
  </si>
  <si>
    <t xml:space="preserve">DO YOU REQUIRE SHUTTLE SERVICES? </t>
  </si>
  <si>
    <t>TOY BOX</t>
  </si>
  <si>
    <t>SUITCASES / BACKPACK</t>
  </si>
  <si>
    <t>ORNAMENT</t>
  </si>
  <si>
    <t>STACK CRATES</t>
  </si>
  <si>
    <t>CARTON &amp; CONTAINER VOLUME</t>
  </si>
  <si>
    <t>POTPLANT RACK</t>
  </si>
  <si>
    <t>Client's Signature:   …............................................</t>
  </si>
  <si>
    <t>BROOMS / MOPS / BUCKETS</t>
  </si>
  <si>
    <t xml:space="preserve">GARDEN TOOLS </t>
  </si>
  <si>
    <t>BUTCHERS BLOCK</t>
  </si>
  <si>
    <t>EMPTY POTS</t>
  </si>
  <si>
    <t>1 SIT/SETTEE</t>
  </si>
  <si>
    <t>CABINET</t>
  </si>
  <si>
    <t>SURF BOARD / BOOGIE BOARD</t>
  </si>
  <si>
    <t>TABLE (2 - 4 SEATER)</t>
  </si>
  <si>
    <t>TABLE (6 - 10 SEATER)</t>
  </si>
  <si>
    <t>PATIO TABLE - STEEL / GLASS (2 - 4 SEATER)</t>
  </si>
  <si>
    <t>PATIO TABLE - STEEL / GLASS (6 - 10 SEATER)</t>
  </si>
  <si>
    <t>WORKTABLE - WOOD / STEEL</t>
  </si>
  <si>
    <t>KITCHEN CUPBOARD</t>
  </si>
  <si>
    <t>STEEL FILING CABINET</t>
  </si>
  <si>
    <t>FRIDGE (SINGLE DOOR)</t>
  </si>
  <si>
    <t>FRIDGE (SIDE BY SIDE)</t>
  </si>
  <si>
    <t>DARTBOARD</t>
  </si>
  <si>
    <t>EXERCISE MACHINE</t>
  </si>
  <si>
    <t>ARMCHAIR / WINGBACK CHAIR</t>
  </si>
  <si>
    <t>3 SIT/SETTEE (LEATHER / RECLINER / LAZYBOY)</t>
  </si>
  <si>
    <t>2 SIT/SETTEE (LEATHER / RECLINER / LAZYBOY)</t>
  </si>
  <si>
    <t>1 SIT/SETTEE (LEATHER / RECLINER / LAZYBOY)</t>
  </si>
  <si>
    <t>BENCH</t>
  </si>
  <si>
    <t>WATER DISPENSER</t>
  </si>
  <si>
    <t>WARDROBE</t>
  </si>
  <si>
    <r>
      <t xml:space="preserve">Boxes (L) </t>
    </r>
    <r>
      <rPr>
        <sz val="8"/>
        <rFont val="Calibri"/>
        <family val="2"/>
        <scheme val="minor"/>
      </rPr>
      <t xml:space="preserve">Average (400 x 600 x 800) </t>
    </r>
  </si>
  <si>
    <r>
      <t xml:space="preserve">PLASTIC CONTAINERS </t>
    </r>
    <r>
      <rPr>
        <b/>
        <sz val="8"/>
        <rFont val="Calibri"/>
        <family val="2"/>
        <scheme val="minor"/>
      </rPr>
      <t>(MEDIUM - 90L)</t>
    </r>
  </si>
  <si>
    <r>
      <t xml:space="preserve">PLASTIC CONTAINERS </t>
    </r>
    <r>
      <rPr>
        <b/>
        <sz val="8"/>
        <rFont val="Calibri"/>
        <family val="2"/>
        <scheme val="minor"/>
      </rPr>
      <t>(SMALL - 45L)</t>
    </r>
  </si>
  <si>
    <r>
      <t xml:space="preserve">PLASTIC CONTAINERS </t>
    </r>
    <r>
      <rPr>
        <b/>
        <sz val="8"/>
        <rFont val="Calibri"/>
        <family val="2"/>
        <scheme val="minor"/>
      </rPr>
      <t>(LARGE - 120L)</t>
    </r>
  </si>
  <si>
    <t>BOXES, CRATES &amp; CONTAINERS</t>
  </si>
  <si>
    <t>MIRRORS / PAINTINGS / WHITE BOARDS</t>
  </si>
  <si>
    <t>WORKBENCH / CHAIR</t>
  </si>
  <si>
    <r>
      <t xml:space="preserve">Boxes (M) </t>
    </r>
    <r>
      <rPr>
        <sz val="8"/>
        <rFont val="Calibri"/>
        <family val="2"/>
        <scheme val="minor"/>
      </rPr>
      <t>Average (300 x 400 x 600)</t>
    </r>
  </si>
  <si>
    <r>
      <t xml:space="preserve">Boxes (S) </t>
    </r>
    <r>
      <rPr>
        <sz val="8"/>
        <rFont val="Calibri"/>
        <family val="2"/>
        <scheme val="minor"/>
      </rPr>
      <t>Average (250 x 300 x 400)</t>
    </r>
  </si>
  <si>
    <t>HANGPACK</t>
  </si>
  <si>
    <t>HAT STAND / STANDING LAMP</t>
  </si>
  <si>
    <t>RADIO GRAM / HI-FI / MUSIC CENTRE &amp; SPEAKERS</t>
  </si>
  <si>
    <t>CHEVAL MIRROR / ROOM DIVIDER</t>
  </si>
  <si>
    <t>WELSH DRESSER</t>
  </si>
  <si>
    <t>HOT TRAY / TEA TROLLEY</t>
  </si>
  <si>
    <t>CHAIR / OTTOMAN / BEAN BAG</t>
  </si>
  <si>
    <t>DAYBED / SUNBED</t>
  </si>
  <si>
    <t>PLASTIC TABLE FILING CABINET (Small)</t>
  </si>
  <si>
    <t>SLIDING DOOR CABINET / CREDENZA</t>
  </si>
  <si>
    <t>CORNER CABINET</t>
  </si>
  <si>
    <t>WALL UNIT - 1 PIECE</t>
  </si>
  <si>
    <t>WALL UNIT - 2 PIECES</t>
  </si>
  <si>
    <t>WALL UNIT - 3 PIECES</t>
  </si>
  <si>
    <t>TV SET (DSTV, DVD PLAYER TO BE BOXED)</t>
  </si>
  <si>
    <t>STATIONERY CABINET / 2 DOOR CABINET</t>
  </si>
  <si>
    <t>WEIGHTS / DUMBELLS / YOGA MATS</t>
  </si>
  <si>
    <t>EXERCISE BENCH / EXERCISE BALL</t>
  </si>
  <si>
    <t>CIRCULAR SAW / MEAT SAW</t>
  </si>
  <si>
    <t>BANDSAW / DRILL PRESS</t>
  </si>
  <si>
    <t>PRAM / CRADLE / CAR SEAT / FEEDING CHAIR</t>
  </si>
  <si>
    <t>SPEAKER STAND / MIC STAND / MUSIC STAND</t>
  </si>
  <si>
    <t>13" , 15" SPEAKER / SUB</t>
  </si>
  <si>
    <t>PA MIXER / AMP / POWERED MIXER</t>
  </si>
  <si>
    <t>CLIENT INVENTORY</t>
  </si>
  <si>
    <t>DO YOU HAVE INSURANCE ? (TRANSIT / ALL RISK COVER)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</si>
</sst>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0.0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8.5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8"/>
      <color theme="0"/>
      <name val="Calibri"/>
      <family val="2"/>
      <scheme val="minor"/>
    </font>
    <font>
      <b/>
      <u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4494BF"/>
        <bgColor indexed="64"/>
      </patternFill>
    </fill>
    <fill>
      <patternFill patternType="solid">
        <fgColor rgb="FF4494BF"/>
        <bgColor rgb="FF000000"/>
      </patternFill>
    </fill>
  </fills>
  <borders count="4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36">
    <xf numFmtId="0" fontId="0" fillId="0" borderId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90">
    <xf numFmtId="0" fontId="0" fillId="0" borderId="0" xfId="0"/>
    <xf numFmtId="0" fontId="1" fillId="0" borderId="0" xfId="0" applyFont="1"/>
    <xf numFmtId="0" fontId="6" fillId="0" borderId="0" xfId="0" applyFont="1" applyBorder="1" applyAlignment="1">
      <alignment horizontal="left"/>
    </xf>
    <xf numFmtId="0" fontId="1" fillId="0" borderId="1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5" fillId="0" borderId="0" xfId="0" applyFont="1"/>
    <xf numFmtId="0" fontId="11" fillId="0" borderId="0" xfId="0" applyFont="1" applyBorder="1" applyAlignment="1">
      <alignment horizontal="center"/>
    </xf>
    <xf numFmtId="49" fontId="11" fillId="0" borderId="0" xfId="0" applyNumberFormat="1" applyFont="1" applyBorder="1" applyAlignment="1">
      <alignment horizontal="center"/>
    </xf>
    <xf numFmtId="164" fontId="11" fillId="0" borderId="24" xfId="0" applyNumberFormat="1" applyFont="1" applyBorder="1" applyAlignment="1"/>
    <xf numFmtId="164" fontId="11" fillId="0" borderId="0" xfId="0" applyNumberFormat="1" applyFont="1" applyBorder="1" applyAlignment="1"/>
    <xf numFmtId="49" fontId="11" fillId="0" borderId="19" xfId="0" applyNumberFormat="1" applyFont="1" applyFill="1" applyBorder="1" applyAlignment="1">
      <alignment horizontal="center" wrapText="1"/>
    </xf>
    <xf numFmtId="49" fontId="11" fillId="0" borderId="19" xfId="0" applyNumberFormat="1" applyFont="1" applyFill="1" applyBorder="1" applyAlignment="1">
      <alignment horizontal="center"/>
    </xf>
    <xf numFmtId="49" fontId="5" fillId="0" borderId="33" xfId="0" applyNumberFormat="1" applyFont="1" applyFill="1" applyBorder="1" applyAlignment="1">
      <alignment horizontal="center" wrapText="1"/>
    </xf>
    <xf numFmtId="49" fontId="5" fillId="0" borderId="33" xfId="0" applyNumberFormat="1" applyFont="1" applyFill="1" applyBorder="1" applyAlignment="1">
      <alignment horizontal="center"/>
    </xf>
    <xf numFmtId="0" fontId="0" fillId="0" borderId="0" xfId="0" applyFont="1" applyBorder="1"/>
    <xf numFmtId="49" fontId="5" fillId="0" borderId="12" xfId="0" applyNumberFormat="1" applyFont="1" applyFill="1" applyBorder="1" applyAlignment="1">
      <alignment horizontal="center" wrapText="1"/>
    </xf>
    <xf numFmtId="49" fontId="5" fillId="0" borderId="12" xfId="0" applyNumberFormat="1" applyFont="1" applyFill="1" applyBorder="1" applyAlignment="1">
      <alignment horizontal="center"/>
    </xf>
    <xf numFmtId="0" fontId="14" fillId="5" borderId="17" xfId="0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center"/>
    </xf>
    <xf numFmtId="0" fontId="2" fillId="0" borderId="1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vertical="center"/>
    </xf>
    <xf numFmtId="0" fontId="11" fillId="0" borderId="17" xfId="0" applyFont="1" applyBorder="1" applyAlignment="1">
      <alignment horizontal="center"/>
    </xf>
    <xf numFmtId="0" fontId="5" fillId="0" borderId="19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33" xfId="0" applyFont="1" applyBorder="1" applyAlignment="1">
      <alignment vertical="center"/>
    </xf>
    <xf numFmtId="0" fontId="5" fillId="0" borderId="33" xfId="0" applyFont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vertical="center"/>
    </xf>
    <xf numFmtId="0" fontId="11" fillId="0" borderId="20" xfId="0" applyFont="1" applyBorder="1" applyAlignment="1">
      <alignment horizontal="center"/>
    </xf>
    <xf numFmtId="0" fontId="5" fillId="0" borderId="10" xfId="0" applyFont="1" applyBorder="1"/>
    <xf numFmtId="0" fontId="5" fillId="0" borderId="34" xfId="0" applyFont="1" applyBorder="1" applyAlignment="1">
      <alignment horizontal="center"/>
    </xf>
    <xf numFmtId="0" fontId="15" fillId="0" borderId="0" xfId="0" applyFont="1" applyBorder="1"/>
    <xf numFmtId="0" fontId="5" fillId="0" borderId="37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0" fillId="0" borderId="11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0" fillId="0" borderId="11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1" fillId="0" borderId="12" xfId="0" applyFont="1" applyBorder="1" applyAlignment="1">
      <alignment horizontal="center" vertical="center"/>
    </xf>
    <xf numFmtId="0" fontId="7" fillId="0" borderId="0" xfId="0" applyFont="1" applyBorder="1"/>
    <xf numFmtId="0" fontId="18" fillId="0" borderId="0" xfId="0" applyFont="1" applyFill="1" applyBorder="1" applyAlignment="1">
      <alignment horizontal="center" vertical="center"/>
    </xf>
    <xf numFmtId="0" fontId="4" fillId="0" borderId="0" xfId="0" applyFont="1" applyBorder="1"/>
    <xf numFmtId="0" fontId="19" fillId="0" borderId="0" xfId="0" applyFont="1" applyFill="1" applyBorder="1" applyAlignment="1">
      <alignment horizontal="center" vertical="center"/>
    </xf>
    <xf numFmtId="0" fontId="18" fillId="0" borderId="0" xfId="0" applyFont="1" applyBorder="1" applyAlignment="1"/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49" fontId="10" fillId="0" borderId="0" xfId="0" applyNumberFormat="1" applyFont="1" applyBorder="1" applyAlignment="1"/>
    <xf numFmtId="0" fontId="5" fillId="0" borderId="2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9" xfId="0" applyFont="1" applyFill="1" applyBorder="1" applyAlignment="1">
      <alignment horizontal="center" vertical="center"/>
    </xf>
    <xf numFmtId="0" fontId="6" fillId="0" borderId="0" xfId="0" applyFont="1" applyBorder="1"/>
    <xf numFmtId="0" fontId="1" fillId="0" borderId="21" xfId="0" applyFont="1" applyBorder="1" applyAlignment="1">
      <alignment horizontal="center"/>
    </xf>
    <xf numFmtId="0" fontId="11" fillId="3" borderId="21" xfId="0" applyFont="1" applyFill="1" applyBorder="1" applyAlignment="1">
      <alignment vertical="center"/>
    </xf>
    <xf numFmtId="0" fontId="11" fillId="3" borderId="41" xfId="0" applyFont="1" applyFill="1" applyBorder="1" applyAlignment="1">
      <alignment vertical="center"/>
    </xf>
    <xf numFmtId="0" fontId="0" fillId="0" borderId="0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49" fontId="10" fillId="0" borderId="0" xfId="0" applyNumberFormat="1" applyFont="1" applyBorder="1" applyAlignment="1">
      <alignment horizontal="left"/>
    </xf>
    <xf numFmtId="164" fontId="11" fillId="0" borderId="12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4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13" fillId="4" borderId="12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13" fillId="4" borderId="36" xfId="0" applyFont="1" applyFill="1" applyBorder="1" applyAlignment="1">
      <alignment horizontal="center" vertical="center"/>
    </xf>
    <xf numFmtId="0" fontId="13" fillId="4" borderId="24" xfId="0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49" fontId="10" fillId="0" borderId="0" xfId="0" applyNumberFormat="1" applyFont="1" applyBorder="1" applyAlignment="1">
      <alignment horizontal="left"/>
    </xf>
    <xf numFmtId="49" fontId="10" fillId="0" borderId="29" xfId="0" applyNumberFormat="1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26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36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4" fillId="5" borderId="21" xfId="0" applyFont="1" applyFill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13" fillId="4" borderId="21" xfId="0" applyFont="1" applyFill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/>
    </xf>
    <xf numFmtId="49" fontId="11" fillId="0" borderId="24" xfId="0" applyNumberFormat="1" applyFont="1" applyBorder="1" applyAlignment="1">
      <alignment horizontal="center"/>
    </xf>
    <xf numFmtId="49" fontId="11" fillId="0" borderId="25" xfId="0" applyNumberFormat="1" applyFont="1" applyBorder="1" applyAlignment="1">
      <alignment horizontal="center"/>
    </xf>
    <xf numFmtId="49" fontId="11" fillId="0" borderId="21" xfId="0" applyNumberFormat="1" applyFont="1" applyFill="1" applyBorder="1" applyAlignment="1">
      <alignment horizontal="center"/>
    </xf>
    <xf numFmtId="49" fontId="11" fillId="0" borderId="24" xfId="0" applyNumberFormat="1" applyFont="1" applyFill="1" applyBorder="1" applyAlignment="1">
      <alignment horizontal="center"/>
    </xf>
    <xf numFmtId="49" fontId="11" fillId="0" borderId="25" xfId="0" applyNumberFormat="1" applyFont="1" applyFill="1" applyBorder="1" applyAlignment="1">
      <alignment horizontal="center"/>
    </xf>
    <xf numFmtId="49" fontId="11" fillId="0" borderId="27" xfId="0" applyNumberFormat="1" applyFont="1" applyFill="1" applyBorder="1" applyAlignment="1">
      <alignment horizontal="center"/>
    </xf>
    <xf numFmtId="49" fontId="11" fillId="0" borderId="28" xfId="0" applyNumberFormat="1" applyFont="1" applyFill="1" applyBorder="1" applyAlignment="1">
      <alignment horizontal="center"/>
    </xf>
    <xf numFmtId="49" fontId="11" fillId="0" borderId="32" xfId="0" applyNumberFormat="1" applyFont="1" applyFill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1" fillId="0" borderId="24" xfId="0" quotePrefix="1" applyNumberFormat="1" applyFont="1" applyBorder="1" applyAlignment="1">
      <alignment horizontal="center"/>
    </xf>
    <xf numFmtId="0" fontId="11" fillId="0" borderId="24" xfId="0" applyNumberFormat="1" applyFont="1" applyBorder="1" applyAlignment="1">
      <alignment horizontal="center"/>
    </xf>
    <xf numFmtId="164" fontId="11" fillId="0" borderId="24" xfId="0" applyNumberFormat="1" applyFont="1" applyBorder="1" applyAlignment="1">
      <alignment horizontal="left"/>
    </xf>
    <xf numFmtId="0" fontId="11" fillId="0" borderId="25" xfId="0" applyNumberFormat="1" applyFont="1" applyBorder="1" applyAlignment="1">
      <alignment horizontal="center"/>
    </xf>
    <xf numFmtId="164" fontId="11" fillId="0" borderId="28" xfId="0" applyNumberFormat="1" applyFont="1" applyBorder="1" applyAlignment="1">
      <alignment horizontal="left"/>
    </xf>
    <xf numFmtId="164" fontId="11" fillId="0" borderId="32" xfId="0" applyNumberFormat="1" applyFont="1" applyBorder="1" applyAlignment="1">
      <alignment horizontal="left"/>
    </xf>
    <xf numFmtId="0" fontId="10" fillId="0" borderId="41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164" fontId="11" fillId="0" borderId="30" xfId="0" applyNumberFormat="1" applyFont="1" applyBorder="1" applyAlignment="1">
      <alignment horizontal="left"/>
    </xf>
    <xf numFmtId="49" fontId="10" fillId="0" borderId="2" xfId="0" applyNumberFormat="1" applyFont="1" applyBorder="1" applyAlignment="1">
      <alignment horizontal="left"/>
    </xf>
    <xf numFmtId="49" fontId="11" fillId="0" borderId="30" xfId="0" applyNumberFormat="1" applyFont="1" applyBorder="1" applyAlignment="1">
      <alignment horizontal="center"/>
    </xf>
    <xf numFmtId="164" fontId="11" fillId="0" borderId="21" xfId="0" applyNumberFormat="1" applyFont="1" applyBorder="1" applyAlignment="1">
      <alignment horizontal="center"/>
    </xf>
    <xf numFmtId="164" fontId="11" fillId="0" borderId="24" xfId="0" applyNumberFormat="1" applyFont="1" applyBorder="1" applyAlignment="1">
      <alignment horizontal="center"/>
    </xf>
    <xf numFmtId="164" fontId="11" fillId="0" borderId="25" xfId="0" applyNumberFormat="1" applyFont="1" applyBorder="1" applyAlignment="1">
      <alignment horizontal="center"/>
    </xf>
    <xf numFmtId="164" fontId="11" fillId="0" borderId="22" xfId="0" applyNumberFormat="1" applyFont="1" applyBorder="1" applyAlignment="1">
      <alignment horizontal="center"/>
    </xf>
    <xf numFmtId="164" fontId="3" fillId="0" borderId="24" xfId="1" applyNumberFormat="1" applyBorder="1" applyAlignment="1" applyProtection="1">
      <alignment horizontal="left"/>
    </xf>
    <xf numFmtId="164" fontId="3" fillId="0" borderId="24" xfId="1" applyNumberFormat="1" applyFont="1" applyBorder="1" applyAlignment="1" applyProtection="1">
      <alignment horizontal="left"/>
    </xf>
    <xf numFmtId="0" fontId="11" fillId="0" borderId="28" xfId="0" applyNumberFormat="1" applyFont="1" applyBorder="1" applyAlignment="1">
      <alignment horizontal="left"/>
    </xf>
    <xf numFmtId="0" fontId="10" fillId="0" borderId="10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1" fillId="0" borderId="24" xfId="0" applyNumberFormat="1" applyFont="1" applyBorder="1" applyAlignment="1">
      <alignment horizontal="left"/>
    </xf>
    <xf numFmtId="15" fontId="3" fillId="0" borderId="24" xfId="1" applyNumberFormat="1" applyFont="1" applyBorder="1" applyAlignment="1" applyProtection="1">
      <alignment horizontal="left"/>
    </xf>
    <xf numFmtId="15" fontId="3" fillId="0" borderId="28" xfId="1" applyNumberFormat="1" applyFont="1" applyBorder="1" applyAlignment="1" applyProtection="1">
      <alignment horizontal="left"/>
    </xf>
    <xf numFmtId="49" fontId="11" fillId="0" borderId="30" xfId="0" quotePrefix="1" applyNumberFormat="1" applyFont="1" applyBorder="1" applyAlignment="1">
      <alignment horizontal="center"/>
    </xf>
    <xf numFmtId="49" fontId="11" fillId="0" borderId="31" xfId="0" quotePrefix="1" applyNumberFormat="1" applyFont="1" applyBorder="1" applyAlignment="1">
      <alignment horizontal="center"/>
    </xf>
    <xf numFmtId="164" fontId="11" fillId="0" borderId="24" xfId="0" quotePrefix="1" applyNumberFormat="1" applyFont="1" applyBorder="1" applyAlignment="1">
      <alignment horizontal="left"/>
    </xf>
    <xf numFmtId="0" fontId="12" fillId="0" borderId="41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14" fillId="5" borderId="12" xfId="0" applyFont="1" applyFill="1" applyBorder="1" applyAlignment="1">
      <alignment horizontal="center" vertical="center"/>
    </xf>
    <xf numFmtId="165" fontId="11" fillId="0" borderId="35" xfId="0" applyNumberFormat="1" applyFont="1" applyBorder="1" applyAlignment="1">
      <alignment horizontal="right"/>
    </xf>
    <xf numFmtId="165" fontId="5" fillId="0" borderId="28" xfId="0" applyNumberFormat="1" applyFont="1" applyBorder="1" applyAlignment="1">
      <alignment horizontal="right"/>
    </xf>
    <xf numFmtId="165" fontId="5" fillId="0" borderId="24" xfId="0" applyNumberFormat="1" applyFont="1" applyBorder="1" applyAlignment="1">
      <alignment horizontal="right"/>
    </xf>
    <xf numFmtId="0" fontId="5" fillId="0" borderId="2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3" borderId="12" xfId="0" applyFont="1" applyFill="1" applyBorder="1" applyAlignment="1">
      <alignment horizontal="left" vertical="center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9" fillId="4" borderId="7" xfId="0" quotePrefix="1" applyFont="1" applyFill="1" applyBorder="1" applyAlignment="1">
      <alignment horizontal="center"/>
    </xf>
    <xf numFmtId="0" fontId="9" fillId="4" borderId="9" xfId="0" quotePrefix="1" applyFont="1" applyFill="1" applyBorder="1" applyAlignment="1">
      <alignment horizontal="center"/>
    </xf>
    <xf numFmtId="0" fontId="9" fillId="4" borderId="8" xfId="0" quotePrefix="1" applyFont="1" applyFill="1" applyBorder="1" applyAlignment="1">
      <alignment horizontal="center"/>
    </xf>
  </cellXfs>
  <cellStyles count="36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4494BF"/>
      <color rgb="FFFFFB6F"/>
      <color rgb="FFB7CDDC"/>
      <color rgb="FF9FBAC8"/>
      <color rgb="FF8AA8BC"/>
      <color rgb="FF4B97BB"/>
      <color rgb="FF236389"/>
      <color rgb="FF236287"/>
      <color rgb="FF1265BE"/>
      <color rgb="FF2763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39263</xdr:colOff>
      <xdr:row>0</xdr:row>
      <xdr:rowOff>198782</xdr:rowOff>
    </xdr:from>
    <xdr:to>
      <xdr:col>11</xdr:col>
      <xdr:colOff>65134</xdr:colOff>
      <xdr:row>3</xdr:row>
      <xdr:rowOff>173934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63" y="198782"/>
          <a:ext cx="3231241" cy="2087217"/>
        </a:xfrm>
        <a:prstGeom prst="rect">
          <a:avLst/>
        </a:prstGeom>
      </xdr:spPr>
    </xdr:pic>
    <xdr:clientData/>
  </xdr:twoCellAnchor>
  <xdr:oneCellAnchor>
    <xdr:from>
      <xdr:col>14</xdr:col>
      <xdr:colOff>41413</xdr:colOff>
      <xdr:row>0</xdr:row>
      <xdr:rowOff>323020</xdr:rowOff>
    </xdr:from>
    <xdr:ext cx="4215848" cy="1772479"/>
    <xdr:sp macro="" textlink="">
      <xdr:nvSpPr>
        <xdr:cNvPr id="2" name="TextBox 1"/>
        <xdr:cNvSpPr txBox="1"/>
      </xdr:nvSpPr>
      <xdr:spPr>
        <a:xfrm>
          <a:off x="3901109" y="323020"/>
          <a:ext cx="4215848" cy="17724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ZA" sz="1400" b="1"/>
            <a:t>The Moving Lorry	Unit</a:t>
          </a:r>
          <a:r>
            <a:rPr lang="en-ZA" sz="1400" b="1" baseline="0"/>
            <a:t> 9, Mitco Ind Park</a:t>
          </a:r>
          <a:endParaRPr lang="en-ZA" sz="1400" b="1"/>
        </a:p>
        <a:p>
          <a:r>
            <a:rPr lang="en-ZA" sz="1100"/>
            <a:t>		95 Houtkop Road,</a:t>
          </a:r>
        </a:p>
        <a:p>
          <a:r>
            <a:rPr lang="en-ZA" sz="1100" baseline="0"/>
            <a:t>		Duncanville,Vereeniging</a:t>
          </a:r>
        </a:p>
        <a:p>
          <a:r>
            <a:rPr lang="en-ZA" sz="1100" baseline="0"/>
            <a:t>		081 282 0076</a:t>
          </a:r>
        </a:p>
        <a:p>
          <a:r>
            <a:rPr lang="en-ZA" sz="1100" baseline="0"/>
            <a:t>		move@themovinglorry.co.za</a:t>
          </a:r>
          <a:endParaRPr lang="en-ZA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HB144"/>
  <sheetViews>
    <sheetView tabSelected="1" zoomScale="115" zoomScaleNormal="115" workbookViewId="0">
      <selection sqref="A1:AL4"/>
    </sheetView>
  </sheetViews>
  <sheetFormatPr defaultColWidth="8.85546875" defaultRowHeight="15"/>
  <cols>
    <col min="1" max="1" width="6.28515625" style="7" bestFit="1" customWidth="1"/>
    <col min="2" max="2" width="4.28515625" style="7" customWidth="1"/>
    <col min="3" max="3" width="5.140625" style="7" customWidth="1"/>
    <col min="4" max="4" width="4.28515625" style="7" customWidth="1"/>
    <col min="5" max="5" width="4.7109375" style="7" customWidth="1"/>
    <col min="6" max="6" width="5.140625" style="7" customWidth="1"/>
    <col min="7" max="8" width="4.140625" style="7" hidden="1" customWidth="1"/>
    <col min="9" max="9" width="4.140625" style="8" customWidth="1"/>
    <col min="10" max="10" width="9.7109375" style="7" customWidth="1"/>
    <col min="11" max="11" width="4.28515625" style="7" customWidth="1"/>
    <col min="12" max="12" width="3.85546875" style="7" customWidth="1"/>
    <col min="13" max="13" width="2" style="7" bestFit="1" customWidth="1"/>
    <col min="14" max="14" width="4" style="7" customWidth="1"/>
    <col min="15" max="15" width="3.85546875" style="7" customWidth="1"/>
    <col min="16" max="16" width="4.28515625" style="7" hidden="1" customWidth="1"/>
    <col min="17" max="17" width="4.7109375" style="7" hidden="1" customWidth="1"/>
    <col min="18" max="18" width="4.28515625" style="8" bestFit="1" customWidth="1"/>
    <col min="19" max="19" width="5.140625" style="7" customWidth="1"/>
    <col min="20" max="20" width="4.7109375" style="7" customWidth="1"/>
    <col min="21" max="21" width="3.7109375" style="7" customWidth="1"/>
    <col min="22" max="22" width="3" style="7" customWidth="1"/>
    <col min="23" max="23" width="4.7109375" style="7" customWidth="1"/>
    <col min="24" max="24" width="5" style="7" customWidth="1"/>
    <col min="25" max="26" width="4.28515625" style="7" hidden="1" customWidth="1"/>
    <col min="27" max="27" width="4.28515625" style="8" customWidth="1"/>
    <col min="28" max="28" width="4.28515625" style="7" customWidth="1"/>
    <col min="29" max="29" width="0.42578125" style="7" customWidth="1"/>
    <col min="30" max="30" width="2.85546875" style="7" customWidth="1"/>
    <col min="31" max="31" width="4" style="7" customWidth="1"/>
    <col min="32" max="32" width="4.140625" style="7" customWidth="1"/>
    <col min="33" max="33" width="5.42578125" style="7" customWidth="1"/>
    <col min="34" max="34" width="3.85546875" style="7" customWidth="1"/>
    <col min="35" max="35" width="3.140625" style="7" customWidth="1"/>
    <col min="36" max="37" width="4.140625" style="7" hidden="1" customWidth="1"/>
    <col min="38" max="38" width="4.42578125" style="8" customWidth="1"/>
    <col min="39" max="39" width="8.85546875" style="7" hidden="1" customWidth="1"/>
    <col min="40" max="40" width="4.140625" style="7" hidden="1" customWidth="1"/>
    <col min="41" max="41" width="1.7109375" style="7" hidden="1" customWidth="1"/>
    <col min="42" max="42" width="4.28515625" style="8" hidden="1" customWidth="1"/>
    <col min="43" max="43" width="1.7109375" style="7" hidden="1" customWidth="1"/>
    <col min="44" max="46" width="4.85546875" style="7" hidden="1" customWidth="1"/>
    <col min="47" max="47" width="8.85546875" style="12" hidden="1" customWidth="1"/>
    <col min="48" max="48" width="8.85546875" style="7" customWidth="1"/>
    <col min="49" max="53" width="4.7109375" style="7" customWidth="1"/>
    <col min="54" max="54" width="4.28515625" style="7" customWidth="1"/>
    <col min="55" max="55" width="3.7109375" style="7" customWidth="1"/>
    <col min="56" max="56" width="8.85546875" style="7"/>
    <col min="57" max="57" width="8.85546875" style="7" customWidth="1"/>
    <col min="58" max="16384" width="8.85546875" style="7"/>
  </cols>
  <sheetData>
    <row r="1" spans="1:210" ht="56.1" customHeight="1">
      <c r="A1" s="185"/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5"/>
      <c r="AP1" s="7"/>
      <c r="AU1" s="7"/>
    </row>
    <row r="2" spans="1:210" ht="56.1" customHeight="1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5"/>
      <c r="AP2" s="7"/>
      <c r="AU2" s="7"/>
    </row>
    <row r="3" spans="1:210" ht="56.1" customHeight="1">
      <c r="A3" s="185"/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185"/>
      <c r="AJ3" s="185"/>
      <c r="AK3" s="185"/>
      <c r="AL3" s="185"/>
      <c r="AP3" s="7"/>
      <c r="AU3" s="7"/>
    </row>
    <row r="4" spans="1:210" ht="36" customHeight="1" thickBo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86"/>
      <c r="AJ4" s="186"/>
      <c r="AK4" s="186"/>
      <c r="AL4" s="186"/>
      <c r="AP4" s="7"/>
      <c r="AU4" s="7"/>
    </row>
    <row r="5" spans="1:210" ht="24.95" customHeight="1" thickBot="1">
      <c r="A5" s="187" t="s">
        <v>267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9"/>
      <c r="AM5" s="13"/>
      <c r="AN5" s="13"/>
      <c r="AO5" s="13"/>
      <c r="AP5" s="14"/>
      <c r="AQ5" s="13"/>
      <c r="AR5" s="13"/>
      <c r="AS5" s="13"/>
      <c r="AT5" s="13"/>
      <c r="AU5" s="9"/>
    </row>
    <row r="6" spans="1:210" ht="17.100000000000001" customHeight="1">
      <c r="A6" s="145" t="s">
        <v>1</v>
      </c>
      <c r="B6" s="146"/>
      <c r="C6" s="146"/>
      <c r="D6" s="146"/>
      <c r="E6" s="14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"/>
      <c r="S6" s="157" t="s">
        <v>2</v>
      </c>
      <c r="T6" s="157"/>
      <c r="U6" s="157"/>
      <c r="V6" s="157"/>
      <c r="W6" s="157"/>
      <c r="X6" s="157"/>
      <c r="Y6" s="157"/>
      <c r="Z6" s="158"/>
      <c r="AA6" s="158"/>
      <c r="AB6" s="158"/>
      <c r="AC6" s="158"/>
      <c r="AD6" s="158"/>
      <c r="AE6" s="158"/>
      <c r="AF6" s="16" t="s">
        <v>3</v>
      </c>
      <c r="AG6" s="171"/>
      <c r="AH6" s="171"/>
      <c r="AI6" s="171"/>
      <c r="AJ6" s="171"/>
      <c r="AK6" s="171"/>
      <c r="AL6" s="172"/>
      <c r="AM6" s="17"/>
      <c r="AN6" s="17"/>
      <c r="AO6" s="17"/>
      <c r="AP6" s="18"/>
      <c r="AQ6" s="17"/>
      <c r="AR6" s="17"/>
      <c r="AS6" s="17"/>
      <c r="AT6" s="17"/>
      <c r="AU6" s="19"/>
      <c r="AV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</row>
    <row r="7" spans="1:210" ht="17.100000000000001" customHeight="1">
      <c r="A7" s="117" t="s">
        <v>4</v>
      </c>
      <c r="B7" s="118"/>
      <c r="C7" s="118"/>
      <c r="D7" s="118"/>
      <c r="E7" s="118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98"/>
      <c r="S7" s="115" t="s">
        <v>5</v>
      </c>
      <c r="T7" s="115"/>
      <c r="U7" s="115"/>
      <c r="V7" s="115"/>
      <c r="W7" s="115"/>
      <c r="X7" s="115"/>
      <c r="Y7" s="115"/>
      <c r="Z7" s="22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2"/>
      <c r="AM7" s="17"/>
      <c r="AN7" s="17"/>
      <c r="AO7" s="17"/>
      <c r="AP7" s="18"/>
      <c r="AQ7" s="17"/>
      <c r="AR7" s="17"/>
      <c r="AS7" s="17"/>
      <c r="AT7" s="17"/>
      <c r="AU7" s="19"/>
      <c r="AV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</row>
    <row r="8" spans="1:210" ht="17.100000000000001" customHeight="1">
      <c r="A8" s="117"/>
      <c r="B8" s="118"/>
      <c r="C8" s="118"/>
      <c r="D8" s="118"/>
      <c r="E8" s="118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98"/>
      <c r="S8" s="115"/>
      <c r="T8" s="115"/>
      <c r="U8" s="115"/>
      <c r="V8" s="115"/>
      <c r="W8" s="115"/>
      <c r="X8" s="115"/>
      <c r="Y8" s="115"/>
      <c r="Z8" s="22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2"/>
      <c r="AM8" s="17"/>
      <c r="AN8" s="17"/>
      <c r="AO8" s="17"/>
      <c r="AP8" s="18"/>
      <c r="AQ8" s="17"/>
      <c r="AR8" s="17"/>
      <c r="AS8" s="17"/>
      <c r="AT8" s="17"/>
      <c r="AU8" s="19"/>
      <c r="AV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</row>
    <row r="9" spans="1:210" ht="17.100000000000001" customHeight="1" thickBot="1">
      <c r="A9" s="142" t="s">
        <v>201</v>
      </c>
      <c r="B9" s="143"/>
      <c r="C9" s="144"/>
      <c r="D9" s="25" t="s">
        <v>9</v>
      </c>
      <c r="E9" s="26" t="s">
        <v>10</v>
      </c>
      <c r="F9" s="149"/>
      <c r="G9" s="149"/>
      <c r="H9" s="149"/>
      <c r="I9" s="149"/>
      <c r="J9" s="149"/>
      <c r="K9" s="149"/>
      <c r="L9" s="149"/>
      <c r="M9" s="147"/>
      <c r="N9" s="148"/>
      <c r="O9" s="148"/>
      <c r="P9" s="23"/>
      <c r="Q9" s="23"/>
      <c r="R9" s="98"/>
      <c r="S9" s="143" t="s">
        <v>200</v>
      </c>
      <c r="T9" s="143"/>
      <c r="U9" s="143"/>
      <c r="V9" s="143"/>
      <c r="W9" s="25" t="s">
        <v>9</v>
      </c>
      <c r="X9" s="26" t="s">
        <v>10</v>
      </c>
      <c r="Y9" s="81"/>
      <c r="Z9" s="22"/>
      <c r="AA9" s="149"/>
      <c r="AB9" s="149"/>
      <c r="AC9" s="149"/>
      <c r="AD9" s="149"/>
      <c r="AE9" s="149"/>
      <c r="AF9" s="149"/>
      <c r="AG9" s="149"/>
      <c r="AH9" s="147"/>
      <c r="AI9" s="148"/>
      <c r="AJ9" s="148"/>
      <c r="AK9" s="148"/>
      <c r="AL9" s="150"/>
      <c r="AM9" s="17"/>
      <c r="AN9" s="17"/>
      <c r="AO9" s="17"/>
      <c r="AP9" s="18"/>
      <c r="AQ9" s="17"/>
      <c r="AR9" s="17"/>
      <c r="AS9" s="17"/>
      <c r="AT9" s="17"/>
      <c r="AU9" s="19"/>
      <c r="AV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</row>
    <row r="10" spans="1:210" ht="17.100000000000001" customHeight="1">
      <c r="A10" s="142"/>
      <c r="B10" s="143"/>
      <c r="C10" s="144"/>
      <c r="D10" s="27"/>
      <c r="E10" s="28"/>
      <c r="F10" s="141" t="s">
        <v>182</v>
      </c>
      <c r="G10" s="141"/>
      <c r="H10" s="141"/>
      <c r="I10" s="141"/>
      <c r="J10" s="97"/>
      <c r="K10" s="141" t="s">
        <v>183</v>
      </c>
      <c r="L10" s="141"/>
      <c r="M10" s="141"/>
      <c r="N10" s="159"/>
      <c r="O10" s="162"/>
      <c r="P10" s="24"/>
      <c r="Q10" s="24"/>
      <c r="R10" s="98"/>
      <c r="S10" s="143"/>
      <c r="T10" s="143"/>
      <c r="U10" s="143"/>
      <c r="V10" s="143"/>
      <c r="W10" s="27"/>
      <c r="X10" s="28"/>
      <c r="Y10" s="96"/>
      <c r="Z10" s="22"/>
      <c r="AA10" s="141" t="s">
        <v>182</v>
      </c>
      <c r="AB10" s="141"/>
      <c r="AC10" s="141"/>
      <c r="AD10" s="141"/>
      <c r="AE10" s="141"/>
      <c r="AF10" s="141"/>
      <c r="AG10" s="141" t="s">
        <v>183</v>
      </c>
      <c r="AH10" s="141"/>
      <c r="AI10" s="159"/>
      <c r="AJ10" s="160"/>
      <c r="AK10" s="160"/>
      <c r="AL10" s="161"/>
      <c r="AM10" s="17"/>
      <c r="AN10" s="17"/>
      <c r="AO10" s="17"/>
      <c r="AP10" s="18"/>
      <c r="AQ10" s="17"/>
      <c r="AR10" s="17"/>
      <c r="AS10" s="17"/>
      <c r="AT10" s="17"/>
      <c r="AU10" s="19"/>
      <c r="AV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</row>
    <row r="11" spans="1:210" ht="6" customHeight="1">
      <c r="A11" s="112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4"/>
      <c r="AM11" s="17"/>
      <c r="AN11" s="17"/>
      <c r="AO11" s="17"/>
      <c r="AP11" s="18"/>
      <c r="AQ11" s="17"/>
      <c r="AR11" s="17"/>
      <c r="AS11" s="17"/>
      <c r="AT11" s="17"/>
      <c r="AU11" s="19"/>
      <c r="AV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</row>
    <row r="12" spans="1:210" ht="18.95" customHeight="1" thickBot="1">
      <c r="A12" s="112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74" t="s">
        <v>181</v>
      </c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6"/>
      <c r="AE12" s="25" t="s">
        <v>9</v>
      </c>
      <c r="AF12" s="26" t="s">
        <v>10</v>
      </c>
      <c r="AG12" s="153" t="s">
        <v>180</v>
      </c>
      <c r="AH12" s="154"/>
      <c r="AI12" s="154"/>
      <c r="AJ12" s="154"/>
      <c r="AK12" s="154"/>
      <c r="AL12" s="155"/>
      <c r="AM12" s="17"/>
      <c r="AN12" s="17"/>
      <c r="AO12" s="17"/>
      <c r="AP12" s="18"/>
      <c r="AQ12" s="17"/>
      <c r="AR12" s="17"/>
      <c r="AS12" s="17"/>
      <c r="AT12" s="17"/>
      <c r="AU12" s="19"/>
      <c r="AV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</row>
    <row r="13" spans="1:210" ht="17.100000000000001" customHeight="1">
      <c r="A13" s="117" t="s">
        <v>6</v>
      </c>
      <c r="B13" s="118"/>
      <c r="C13" s="118"/>
      <c r="D13" s="118"/>
      <c r="E13" s="118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98"/>
      <c r="S13" s="115" t="s">
        <v>268</v>
      </c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6"/>
      <c r="AE13" s="27"/>
      <c r="AF13" s="28"/>
      <c r="AG13" s="138"/>
      <c r="AH13" s="139"/>
      <c r="AI13" s="139"/>
      <c r="AJ13" s="139"/>
      <c r="AK13" s="139"/>
      <c r="AL13" s="140"/>
      <c r="AM13" s="29"/>
      <c r="AN13" s="17"/>
      <c r="AO13" s="17"/>
      <c r="AP13" s="18"/>
      <c r="AQ13" s="17"/>
      <c r="AR13" s="17"/>
      <c r="AS13" s="17"/>
      <c r="AT13" s="17"/>
      <c r="AU13" s="19"/>
      <c r="AV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</row>
    <row r="14" spans="1:210" ht="17.100000000000001" customHeight="1">
      <c r="A14" s="166" t="s">
        <v>7</v>
      </c>
      <c r="B14" s="167"/>
      <c r="C14" s="167"/>
      <c r="D14" s="167"/>
      <c r="E14" s="167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98"/>
      <c r="S14" s="115" t="s">
        <v>8</v>
      </c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6"/>
      <c r="AE14" s="30"/>
      <c r="AF14" s="31"/>
      <c r="AG14" s="135"/>
      <c r="AH14" s="136"/>
      <c r="AI14" s="136"/>
      <c r="AJ14" s="136"/>
      <c r="AK14" s="136"/>
      <c r="AL14" s="137"/>
      <c r="AM14" s="29"/>
      <c r="AN14" s="17"/>
      <c r="AO14" s="17"/>
      <c r="AP14" s="18"/>
      <c r="AQ14" s="17"/>
      <c r="AR14" s="17"/>
      <c r="AS14" s="17"/>
      <c r="AT14" s="17"/>
      <c r="AU14" s="19"/>
      <c r="AV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</row>
    <row r="15" spans="1:210" ht="17.100000000000001" customHeight="1">
      <c r="A15" s="166" t="s">
        <v>11</v>
      </c>
      <c r="B15" s="167"/>
      <c r="C15" s="167"/>
      <c r="D15" s="167"/>
      <c r="E15" s="167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98"/>
      <c r="S15" s="115" t="s">
        <v>13</v>
      </c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6"/>
      <c r="AE15" s="30"/>
      <c r="AF15" s="31"/>
      <c r="AG15" s="132"/>
      <c r="AH15" s="133"/>
      <c r="AI15" s="133"/>
      <c r="AJ15" s="133"/>
      <c r="AK15" s="133"/>
      <c r="AL15" s="134"/>
      <c r="AM15" s="29"/>
      <c r="AN15" s="17"/>
      <c r="AO15" s="17"/>
      <c r="AP15" s="11"/>
      <c r="AQ15" s="29"/>
      <c r="AR15" s="29"/>
      <c r="AS15" s="29"/>
      <c r="AT15" s="29"/>
      <c r="AU15" s="19"/>
      <c r="AV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</row>
    <row r="16" spans="1:210" ht="17.100000000000001" customHeight="1">
      <c r="A16" s="117" t="s">
        <v>12</v>
      </c>
      <c r="B16" s="118"/>
      <c r="C16" s="118"/>
      <c r="D16" s="118"/>
      <c r="E16" s="118"/>
      <c r="F16" s="163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98"/>
      <c r="S16" s="115" t="s">
        <v>135</v>
      </c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6"/>
      <c r="AE16" s="30"/>
      <c r="AF16" s="31"/>
      <c r="AG16" s="132"/>
      <c r="AH16" s="133"/>
      <c r="AI16" s="133"/>
      <c r="AJ16" s="133"/>
      <c r="AK16" s="133"/>
      <c r="AL16" s="134"/>
      <c r="AM16" s="29"/>
      <c r="AN16" s="17"/>
      <c r="AO16" s="17"/>
      <c r="AP16" s="11"/>
      <c r="AQ16" s="29"/>
      <c r="AR16" s="29"/>
      <c r="AS16" s="29"/>
      <c r="AT16" s="29"/>
      <c r="AU16" s="19"/>
      <c r="AV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</row>
    <row r="17" spans="1:210" ht="3.95" customHeight="1">
      <c r="A17" s="112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4"/>
      <c r="AM17" s="29"/>
      <c r="AN17" s="17"/>
      <c r="AO17" s="17"/>
      <c r="AP17" s="11"/>
      <c r="AQ17" s="29"/>
      <c r="AR17" s="29"/>
      <c r="AS17" s="29"/>
      <c r="AT17" s="29"/>
      <c r="AU17" s="19"/>
      <c r="AV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</row>
    <row r="18" spans="1:210" ht="17.100000000000001" customHeight="1">
      <c r="A18" s="117" t="s">
        <v>14</v>
      </c>
      <c r="B18" s="118"/>
      <c r="C18" s="118"/>
      <c r="D18" s="118"/>
      <c r="E18" s="118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98"/>
      <c r="S18" s="115" t="s">
        <v>174</v>
      </c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6"/>
      <c r="AE18" s="30"/>
      <c r="AF18" s="31"/>
      <c r="AG18" s="132"/>
      <c r="AH18" s="133"/>
      <c r="AI18" s="133"/>
      <c r="AJ18" s="133"/>
      <c r="AK18" s="133"/>
      <c r="AL18" s="134"/>
      <c r="AM18" s="29"/>
      <c r="AN18" s="17"/>
      <c r="AO18" s="17"/>
      <c r="AP18" s="11"/>
      <c r="AQ18" s="29"/>
      <c r="AR18" s="29"/>
      <c r="AS18" s="29"/>
      <c r="AT18" s="29"/>
      <c r="AU18" s="19"/>
      <c r="AV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</row>
    <row r="19" spans="1:210" ht="17.100000000000001" customHeight="1">
      <c r="A19" s="117" t="s">
        <v>134</v>
      </c>
      <c r="B19" s="118"/>
      <c r="C19" s="118"/>
      <c r="D19" s="118"/>
      <c r="E19" s="118"/>
      <c r="F19" s="169" t="s">
        <v>194</v>
      </c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98"/>
      <c r="S19" s="115" t="s">
        <v>175</v>
      </c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6"/>
      <c r="AE19" s="30"/>
      <c r="AF19" s="31"/>
      <c r="AG19" s="132"/>
      <c r="AH19" s="133"/>
      <c r="AI19" s="133"/>
      <c r="AJ19" s="133"/>
      <c r="AK19" s="133"/>
      <c r="AL19" s="134"/>
      <c r="AM19" s="29"/>
      <c r="AN19" s="29"/>
      <c r="AO19" s="29"/>
      <c r="AP19" s="11"/>
      <c r="AQ19" s="29"/>
      <c r="AR19" s="29"/>
      <c r="AS19" s="29"/>
      <c r="AT19" s="29"/>
      <c r="AU19" s="19"/>
      <c r="AV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</row>
    <row r="20" spans="1:210" ht="6" customHeight="1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1"/>
      <c r="AM20" s="17"/>
      <c r="AN20" s="29"/>
      <c r="AO20" s="29"/>
      <c r="AP20" s="11"/>
      <c r="AQ20" s="29"/>
      <c r="AR20" s="29"/>
      <c r="AS20" s="29"/>
      <c r="AT20" s="29"/>
      <c r="AU20" s="19"/>
      <c r="AV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</row>
    <row r="21" spans="1:210" ht="14.1" customHeight="1">
      <c r="A21" s="109" t="s">
        <v>178</v>
      </c>
      <c r="B21" s="110"/>
      <c r="C21" s="110"/>
      <c r="D21" s="110"/>
      <c r="E21" s="110"/>
      <c r="F21" s="110"/>
      <c r="G21" s="110"/>
      <c r="H21" s="111"/>
      <c r="I21" s="94" t="s">
        <v>16</v>
      </c>
      <c r="J21" s="131" t="s">
        <v>17</v>
      </c>
      <c r="K21" s="110"/>
      <c r="L21" s="110"/>
      <c r="M21" s="110"/>
      <c r="N21" s="110"/>
      <c r="O21" s="110"/>
      <c r="P21" s="110"/>
      <c r="Q21" s="111"/>
      <c r="R21" s="94" t="s">
        <v>16</v>
      </c>
      <c r="S21" s="106" t="s">
        <v>18</v>
      </c>
      <c r="T21" s="106"/>
      <c r="U21" s="106"/>
      <c r="V21" s="106"/>
      <c r="W21" s="106"/>
      <c r="X21" s="106"/>
      <c r="Y21" s="106"/>
      <c r="Z21" s="106"/>
      <c r="AA21" s="94" t="s">
        <v>16</v>
      </c>
      <c r="AB21" s="131" t="s">
        <v>62</v>
      </c>
      <c r="AC21" s="110"/>
      <c r="AD21" s="110"/>
      <c r="AE21" s="110"/>
      <c r="AF21" s="110"/>
      <c r="AG21" s="110"/>
      <c r="AH21" s="110"/>
      <c r="AI21" s="110"/>
      <c r="AJ21" s="110"/>
      <c r="AK21" s="111"/>
      <c r="AL21" s="32" t="s">
        <v>16</v>
      </c>
      <c r="AM21" s="17"/>
      <c r="AN21" s="29"/>
      <c r="AO21" s="29"/>
      <c r="AP21" s="11"/>
      <c r="AQ21" s="29"/>
      <c r="AR21" s="29"/>
      <c r="AS21" s="29"/>
      <c r="AT21" s="29"/>
      <c r="AU21" s="21"/>
      <c r="AV21" s="17"/>
      <c r="AW21" s="17"/>
      <c r="AX21" s="17"/>
      <c r="AY21" s="17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</row>
    <row r="22" spans="1:210" ht="14.1" customHeight="1">
      <c r="A22" s="105" t="s">
        <v>79</v>
      </c>
      <c r="B22" s="103"/>
      <c r="C22" s="103"/>
      <c r="D22" s="126"/>
      <c r="E22" s="126"/>
      <c r="F22" s="126"/>
      <c r="G22" s="33">
        <v>1</v>
      </c>
      <c r="H22" s="33">
        <f>SUM(G22*I22)</f>
        <v>0</v>
      </c>
      <c r="I22" s="72"/>
      <c r="J22" s="103" t="s">
        <v>21</v>
      </c>
      <c r="K22" s="103"/>
      <c r="L22" s="103"/>
      <c r="M22" s="103"/>
      <c r="N22" s="122" t="s">
        <v>22</v>
      </c>
      <c r="O22" s="122"/>
      <c r="P22" s="33">
        <v>1</v>
      </c>
      <c r="Q22" s="33">
        <f>SUM(P22*R22)</f>
        <v>0</v>
      </c>
      <c r="R22" s="93"/>
      <c r="S22" s="103" t="s">
        <v>220</v>
      </c>
      <c r="T22" s="103"/>
      <c r="U22" s="103"/>
      <c r="V22" s="103"/>
      <c r="W22" s="103"/>
      <c r="X22" s="103"/>
      <c r="Y22" s="33">
        <v>2</v>
      </c>
      <c r="Z22" s="33">
        <f t="shared" ref="Z22" si="0">SUM(Y22*AA22)</f>
        <v>0</v>
      </c>
      <c r="AA22" s="93"/>
      <c r="AB22" s="103" t="s">
        <v>65</v>
      </c>
      <c r="AC22" s="103"/>
      <c r="AD22" s="103"/>
      <c r="AE22" s="103"/>
      <c r="AF22" s="103"/>
      <c r="AG22" s="103"/>
      <c r="AH22" s="103"/>
      <c r="AI22" s="103"/>
      <c r="AJ22" s="33">
        <v>5</v>
      </c>
      <c r="AK22" s="33">
        <f t="shared" ref="AK22:AK23" si="1">SUM(AJ22*AL22)</f>
        <v>0</v>
      </c>
      <c r="AL22" s="34"/>
      <c r="AM22" s="17"/>
      <c r="AN22" s="29"/>
      <c r="AO22" s="29"/>
      <c r="AP22" s="11"/>
      <c r="AQ22" s="29"/>
      <c r="AR22" s="29"/>
      <c r="AS22" s="29"/>
      <c r="AT22" s="29"/>
      <c r="AU22" s="21"/>
      <c r="AV22" s="17"/>
      <c r="AW22" s="17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</row>
    <row r="23" spans="1:210" ht="14.1" customHeight="1">
      <c r="A23" s="105" t="s">
        <v>155</v>
      </c>
      <c r="B23" s="103"/>
      <c r="C23" s="103"/>
      <c r="D23" s="103"/>
      <c r="E23" s="103"/>
      <c r="F23" s="103"/>
      <c r="G23" s="33">
        <v>0.3</v>
      </c>
      <c r="H23" s="33">
        <f>SUM(G23*I23)</f>
        <v>0</v>
      </c>
      <c r="I23" s="93"/>
      <c r="J23" s="103"/>
      <c r="K23" s="103"/>
      <c r="L23" s="103"/>
      <c r="M23" s="103"/>
      <c r="N23" s="122" t="s">
        <v>26</v>
      </c>
      <c r="O23" s="122"/>
      <c r="P23" s="33">
        <v>2</v>
      </c>
      <c r="Q23" s="33">
        <f t="shared" ref="Q23:Q25" si="2">SUM(P23*R23)</f>
        <v>0</v>
      </c>
      <c r="R23" s="93"/>
      <c r="S23" s="103" t="s">
        <v>240</v>
      </c>
      <c r="T23" s="103"/>
      <c r="U23" s="103"/>
      <c r="V23" s="103"/>
      <c r="W23" s="103"/>
      <c r="X23" s="103"/>
      <c r="Y23" s="33">
        <v>0.5</v>
      </c>
      <c r="Z23" s="33">
        <f t="shared" ref="Z23" si="3">SUM(Y23*AA23)</f>
        <v>0</v>
      </c>
      <c r="AA23" s="93"/>
      <c r="AB23" s="103" t="s">
        <v>69</v>
      </c>
      <c r="AC23" s="103"/>
      <c r="AD23" s="103"/>
      <c r="AE23" s="103"/>
      <c r="AF23" s="103"/>
      <c r="AG23" s="103"/>
      <c r="AH23" s="103"/>
      <c r="AI23" s="103"/>
      <c r="AJ23" s="33">
        <v>0.5</v>
      </c>
      <c r="AK23" s="33">
        <f t="shared" si="1"/>
        <v>0</v>
      </c>
      <c r="AL23" s="34"/>
      <c r="AM23" s="17"/>
      <c r="AN23" s="29"/>
      <c r="AO23" s="29"/>
      <c r="AP23" s="11"/>
      <c r="AQ23" s="29"/>
      <c r="AR23" s="29"/>
      <c r="AS23" s="29"/>
      <c r="AT23" s="29"/>
      <c r="AU23" s="21"/>
      <c r="AV23" s="17"/>
      <c r="AW23" s="17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</row>
    <row r="24" spans="1:210" ht="14.1" customHeight="1">
      <c r="A24" s="105" t="s">
        <v>66</v>
      </c>
      <c r="B24" s="103"/>
      <c r="C24" s="103"/>
      <c r="D24" s="103"/>
      <c r="E24" s="103"/>
      <c r="F24" s="103"/>
      <c r="G24" s="33">
        <v>0.75</v>
      </c>
      <c r="H24" s="33">
        <f>SUM(G24*I24)</f>
        <v>0</v>
      </c>
      <c r="I24" s="93"/>
      <c r="J24" s="103"/>
      <c r="K24" s="103"/>
      <c r="L24" s="103"/>
      <c r="M24" s="103"/>
      <c r="N24" s="122" t="s">
        <v>28</v>
      </c>
      <c r="O24" s="122"/>
      <c r="P24" s="33">
        <v>3</v>
      </c>
      <c r="Q24" s="33">
        <f t="shared" si="2"/>
        <v>0</v>
      </c>
      <c r="R24" s="93"/>
      <c r="S24" s="103" t="s">
        <v>43</v>
      </c>
      <c r="T24" s="103"/>
      <c r="U24" s="103"/>
      <c r="V24" s="103"/>
      <c r="W24" s="103"/>
      <c r="X24" s="103"/>
      <c r="Y24" s="33">
        <v>0.5</v>
      </c>
      <c r="Z24" s="33">
        <f>SUM(Y24*AA24)</f>
        <v>0</v>
      </c>
      <c r="AA24" s="93"/>
      <c r="AB24" s="103" t="s">
        <v>73</v>
      </c>
      <c r="AC24" s="103"/>
      <c r="AD24" s="103"/>
      <c r="AE24" s="103"/>
      <c r="AF24" s="103"/>
      <c r="AG24" s="103"/>
      <c r="AH24" s="103"/>
      <c r="AI24" s="103"/>
      <c r="AJ24" s="33">
        <v>1</v>
      </c>
      <c r="AK24" s="33">
        <f t="shared" ref="AK24:AK31" si="4">SUM(AJ24*AL24)</f>
        <v>0</v>
      </c>
      <c r="AL24" s="34"/>
      <c r="AM24" s="17"/>
      <c r="AN24" s="29"/>
      <c r="AO24" s="29"/>
      <c r="AP24" s="11"/>
      <c r="AQ24" s="29"/>
      <c r="AR24" s="29"/>
      <c r="AS24" s="29"/>
      <c r="AT24" s="29"/>
      <c r="AU24" s="21"/>
      <c r="AV24" s="17"/>
      <c r="AW24" s="17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</row>
    <row r="25" spans="1:210" ht="14.1" customHeight="1">
      <c r="A25" s="105" t="s">
        <v>244</v>
      </c>
      <c r="B25" s="103"/>
      <c r="C25" s="103"/>
      <c r="D25" s="103"/>
      <c r="E25" s="103"/>
      <c r="F25" s="103"/>
      <c r="G25" s="33">
        <v>0.5</v>
      </c>
      <c r="H25" s="33">
        <f>SUM(G25*I25)</f>
        <v>0</v>
      </c>
      <c r="I25" s="93"/>
      <c r="J25" s="103" t="s">
        <v>32</v>
      </c>
      <c r="K25" s="103"/>
      <c r="L25" s="103"/>
      <c r="M25" s="103"/>
      <c r="N25" s="103"/>
      <c r="O25" s="103"/>
      <c r="P25" s="33">
        <v>1</v>
      </c>
      <c r="Q25" s="33">
        <f t="shared" si="2"/>
        <v>0</v>
      </c>
      <c r="R25" s="93"/>
      <c r="S25" s="103" t="s">
        <v>214</v>
      </c>
      <c r="T25" s="103"/>
      <c r="U25" s="103"/>
      <c r="V25" s="103"/>
      <c r="W25" s="103"/>
      <c r="X25" s="103"/>
      <c r="Y25" s="33">
        <v>1.5</v>
      </c>
      <c r="Z25" s="33">
        <f t="shared" ref="Z25" si="5">SUM(Y25*AA25)</f>
        <v>0</v>
      </c>
      <c r="AA25" s="93"/>
      <c r="AB25" s="103" t="s">
        <v>77</v>
      </c>
      <c r="AC25" s="103"/>
      <c r="AD25" s="103"/>
      <c r="AE25" s="103"/>
      <c r="AF25" s="103"/>
      <c r="AG25" s="103"/>
      <c r="AH25" s="103"/>
      <c r="AI25" s="103"/>
      <c r="AJ25" s="33">
        <v>0.25</v>
      </c>
      <c r="AK25" s="33">
        <f t="shared" si="4"/>
        <v>0</v>
      </c>
      <c r="AL25" s="34"/>
      <c r="AM25" s="17"/>
      <c r="AN25" s="29"/>
      <c r="AO25" s="29"/>
      <c r="AP25" s="11"/>
      <c r="AQ25" s="29"/>
      <c r="AR25" s="29"/>
      <c r="AS25" s="29"/>
      <c r="AT25" s="29"/>
      <c r="AU25" s="21"/>
      <c r="AV25" s="17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</row>
    <row r="26" spans="1:210" ht="14.1" customHeight="1">
      <c r="A26" s="123" t="s">
        <v>204</v>
      </c>
      <c r="B26" s="108"/>
      <c r="C26" s="104"/>
      <c r="D26" s="93" t="s">
        <v>47</v>
      </c>
      <c r="E26" s="36" t="s">
        <v>48</v>
      </c>
      <c r="F26" s="93" t="s">
        <v>49</v>
      </c>
      <c r="G26" s="33">
        <v>0.5</v>
      </c>
      <c r="H26" s="33">
        <f>SUM(G26*I26)</f>
        <v>0</v>
      </c>
      <c r="I26" s="93"/>
      <c r="J26" s="103" t="s">
        <v>35</v>
      </c>
      <c r="K26" s="103"/>
      <c r="L26" s="103"/>
      <c r="M26" s="103"/>
      <c r="N26" s="122" t="s">
        <v>22</v>
      </c>
      <c r="O26" s="122"/>
      <c r="P26" s="33">
        <v>0.25</v>
      </c>
      <c r="Q26" s="33">
        <f t="shared" ref="Q26:Q32" si="6">SUM(P26*R26)</f>
        <v>0</v>
      </c>
      <c r="R26" s="93"/>
      <c r="S26" s="103" t="s">
        <v>54</v>
      </c>
      <c r="T26" s="103"/>
      <c r="U26" s="103"/>
      <c r="V26" s="103"/>
      <c r="W26" s="103"/>
      <c r="X26" s="103"/>
      <c r="Y26" s="33">
        <v>2</v>
      </c>
      <c r="Z26" s="33">
        <f t="shared" ref="Z26:Z32" si="7">SUM(Y26*AA26)</f>
        <v>0</v>
      </c>
      <c r="AA26" s="93"/>
      <c r="AB26" s="103" t="s">
        <v>78</v>
      </c>
      <c r="AC26" s="103"/>
      <c r="AD26" s="103"/>
      <c r="AE26" s="103"/>
      <c r="AF26" s="103"/>
      <c r="AG26" s="103"/>
      <c r="AH26" s="103"/>
      <c r="AI26" s="103"/>
      <c r="AJ26" s="33">
        <v>0.25</v>
      </c>
      <c r="AK26" s="33">
        <f t="shared" si="4"/>
        <v>0</v>
      </c>
      <c r="AL26" s="34"/>
      <c r="AM26" s="29"/>
      <c r="AN26" s="29"/>
      <c r="AO26" s="29"/>
      <c r="AP26" s="11"/>
      <c r="AQ26" s="29"/>
      <c r="AR26" s="29"/>
      <c r="AS26" s="29"/>
      <c r="AT26" s="29"/>
      <c r="AU26" s="10"/>
      <c r="AV26" s="29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</row>
    <row r="27" spans="1:210" ht="14.1" customHeight="1">
      <c r="A27" s="109" t="s">
        <v>15</v>
      </c>
      <c r="B27" s="110"/>
      <c r="C27" s="110"/>
      <c r="D27" s="110"/>
      <c r="E27" s="110"/>
      <c r="F27" s="110"/>
      <c r="G27" s="110"/>
      <c r="H27" s="111"/>
      <c r="I27" s="94" t="s">
        <v>16</v>
      </c>
      <c r="J27" s="103"/>
      <c r="K27" s="103"/>
      <c r="L27" s="103"/>
      <c r="M27" s="103"/>
      <c r="N27" s="122" t="s">
        <v>26</v>
      </c>
      <c r="O27" s="122"/>
      <c r="P27" s="33">
        <v>0.5</v>
      </c>
      <c r="Q27" s="33">
        <f t="shared" si="6"/>
        <v>0</v>
      </c>
      <c r="R27" s="93"/>
      <c r="S27" s="103" t="s">
        <v>142</v>
      </c>
      <c r="T27" s="103"/>
      <c r="U27" s="103"/>
      <c r="V27" s="103"/>
      <c r="W27" s="103"/>
      <c r="X27" s="103"/>
      <c r="Y27" s="33">
        <v>0.5</v>
      </c>
      <c r="Z27" s="33">
        <f t="shared" si="7"/>
        <v>0</v>
      </c>
      <c r="AA27" s="93"/>
      <c r="AB27" s="103" t="s">
        <v>80</v>
      </c>
      <c r="AC27" s="103"/>
      <c r="AD27" s="103"/>
      <c r="AE27" s="103"/>
      <c r="AF27" s="103"/>
      <c r="AG27" s="103"/>
      <c r="AH27" s="103"/>
      <c r="AI27" s="103"/>
      <c r="AJ27" s="33">
        <v>0.25</v>
      </c>
      <c r="AK27" s="33">
        <f t="shared" si="4"/>
        <v>0</v>
      </c>
      <c r="AL27" s="34"/>
      <c r="AM27" s="29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</row>
    <row r="28" spans="1:210" ht="14.1" customHeight="1">
      <c r="A28" s="105" t="s">
        <v>20</v>
      </c>
      <c r="B28" s="103"/>
      <c r="C28" s="103"/>
      <c r="D28" s="103"/>
      <c r="E28" s="103"/>
      <c r="F28" s="103"/>
      <c r="G28" s="33">
        <v>5</v>
      </c>
      <c r="H28" s="33">
        <f t="shared" ref="H28" si="8">SUM(G28*I28)</f>
        <v>0</v>
      </c>
      <c r="I28" s="93"/>
      <c r="J28" s="103"/>
      <c r="K28" s="103"/>
      <c r="L28" s="103"/>
      <c r="M28" s="103"/>
      <c r="N28" s="122" t="s">
        <v>28</v>
      </c>
      <c r="O28" s="122"/>
      <c r="P28" s="33">
        <v>1</v>
      </c>
      <c r="Q28" s="33">
        <f t="shared" si="6"/>
        <v>0</v>
      </c>
      <c r="R28" s="93"/>
      <c r="S28" s="103" t="s">
        <v>137</v>
      </c>
      <c r="T28" s="103"/>
      <c r="U28" s="103"/>
      <c r="V28" s="103"/>
      <c r="W28" s="103"/>
      <c r="X28" s="103"/>
      <c r="Y28" s="33">
        <v>0.25</v>
      </c>
      <c r="Z28" s="33">
        <f t="shared" si="7"/>
        <v>0</v>
      </c>
      <c r="AA28" s="93"/>
      <c r="AB28" s="103" t="s">
        <v>83</v>
      </c>
      <c r="AC28" s="103"/>
      <c r="AD28" s="103"/>
      <c r="AE28" s="103"/>
      <c r="AF28" s="103"/>
      <c r="AG28" s="103"/>
      <c r="AH28" s="103"/>
      <c r="AI28" s="103"/>
      <c r="AJ28" s="33">
        <v>0.5</v>
      </c>
      <c r="AK28" s="33">
        <f t="shared" si="4"/>
        <v>0</v>
      </c>
      <c r="AL28" s="34"/>
      <c r="AM28" s="29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</row>
    <row r="29" spans="1:210" ht="14.1" customHeight="1">
      <c r="A29" s="105" t="s">
        <v>228</v>
      </c>
      <c r="B29" s="103"/>
      <c r="C29" s="103"/>
      <c r="D29" s="103"/>
      <c r="E29" s="103"/>
      <c r="F29" s="103"/>
      <c r="G29" s="33">
        <v>3.5</v>
      </c>
      <c r="H29" s="33">
        <f t="shared" ref="H29:H35" si="9">SUM(G29*I29)</f>
        <v>0</v>
      </c>
      <c r="I29" s="93"/>
      <c r="J29" s="103" t="s">
        <v>251</v>
      </c>
      <c r="K29" s="103"/>
      <c r="L29" s="103"/>
      <c r="M29" s="103"/>
      <c r="N29" s="103"/>
      <c r="O29" s="103"/>
      <c r="P29" s="33">
        <v>0.25</v>
      </c>
      <c r="Q29" s="33">
        <f t="shared" si="6"/>
        <v>0</v>
      </c>
      <c r="R29" s="93"/>
      <c r="S29" s="103" t="s">
        <v>139</v>
      </c>
      <c r="T29" s="103"/>
      <c r="U29" s="103"/>
      <c r="V29" s="103"/>
      <c r="W29" s="103"/>
      <c r="X29" s="103"/>
      <c r="Y29" s="33">
        <v>0.5</v>
      </c>
      <c r="Z29" s="33">
        <f t="shared" si="7"/>
        <v>0</v>
      </c>
      <c r="AA29" s="93"/>
      <c r="AB29" s="103" t="s">
        <v>86</v>
      </c>
      <c r="AC29" s="103"/>
      <c r="AD29" s="103"/>
      <c r="AE29" s="103"/>
      <c r="AF29" s="103"/>
      <c r="AG29" s="103"/>
      <c r="AH29" s="103"/>
      <c r="AI29" s="103"/>
      <c r="AJ29" s="33">
        <v>0.8</v>
      </c>
      <c r="AK29" s="33">
        <f t="shared" si="4"/>
        <v>0</v>
      </c>
      <c r="AL29" s="34"/>
      <c r="AM29" s="29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</row>
    <row r="30" spans="1:210" ht="14.1" customHeight="1">
      <c r="A30" s="105" t="s">
        <v>229</v>
      </c>
      <c r="B30" s="103"/>
      <c r="C30" s="103"/>
      <c r="D30" s="103"/>
      <c r="E30" s="103"/>
      <c r="F30" s="103"/>
      <c r="G30" s="33">
        <v>2.5</v>
      </c>
      <c r="H30" s="33">
        <f t="shared" si="9"/>
        <v>0</v>
      </c>
      <c r="I30" s="93"/>
      <c r="J30" s="103" t="s">
        <v>258</v>
      </c>
      <c r="K30" s="103"/>
      <c r="L30" s="103"/>
      <c r="M30" s="103"/>
      <c r="N30" s="103"/>
      <c r="O30" s="103"/>
      <c r="P30" s="33">
        <v>2</v>
      </c>
      <c r="Q30" s="33">
        <f t="shared" si="6"/>
        <v>0</v>
      </c>
      <c r="R30" s="93"/>
      <c r="S30" s="103" t="s">
        <v>262</v>
      </c>
      <c r="T30" s="103"/>
      <c r="U30" s="103"/>
      <c r="V30" s="103"/>
      <c r="W30" s="103"/>
      <c r="X30" s="103"/>
      <c r="Y30" s="33">
        <v>1</v>
      </c>
      <c r="Z30" s="33">
        <f t="shared" si="7"/>
        <v>0</v>
      </c>
      <c r="AA30" s="93"/>
      <c r="AB30" s="103" t="s">
        <v>169</v>
      </c>
      <c r="AC30" s="103"/>
      <c r="AD30" s="103"/>
      <c r="AE30" s="103"/>
      <c r="AF30" s="103"/>
      <c r="AG30" s="103"/>
      <c r="AH30" s="103"/>
      <c r="AI30" s="103"/>
      <c r="AJ30" s="33">
        <v>0.1</v>
      </c>
      <c r="AK30" s="33">
        <f t="shared" si="4"/>
        <v>0</v>
      </c>
      <c r="AL30" s="34"/>
      <c r="AM30" s="29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</row>
    <row r="31" spans="1:210" ht="14.1" customHeight="1">
      <c r="A31" s="105" t="s">
        <v>230</v>
      </c>
      <c r="B31" s="103"/>
      <c r="C31" s="103"/>
      <c r="D31" s="103"/>
      <c r="E31" s="103"/>
      <c r="F31" s="103"/>
      <c r="G31" s="33">
        <v>1.5</v>
      </c>
      <c r="H31" s="33">
        <f t="shared" si="9"/>
        <v>0</v>
      </c>
      <c r="I31" s="93"/>
      <c r="J31" s="103" t="s">
        <v>222</v>
      </c>
      <c r="K31" s="103"/>
      <c r="L31" s="103"/>
      <c r="M31" s="103"/>
      <c r="N31" s="103"/>
      <c r="O31" s="103"/>
      <c r="P31" s="33">
        <v>1</v>
      </c>
      <c r="Q31" s="33">
        <f t="shared" si="6"/>
        <v>0</v>
      </c>
      <c r="R31" s="93"/>
      <c r="S31" s="103" t="s">
        <v>261</v>
      </c>
      <c r="T31" s="103"/>
      <c r="U31" s="103"/>
      <c r="V31" s="103"/>
      <c r="W31" s="103"/>
      <c r="X31" s="103"/>
      <c r="Y31" s="33">
        <v>1</v>
      </c>
      <c r="Z31" s="33">
        <f t="shared" si="7"/>
        <v>0</v>
      </c>
      <c r="AA31" s="93"/>
      <c r="AB31" s="103" t="s">
        <v>170</v>
      </c>
      <c r="AC31" s="103"/>
      <c r="AD31" s="103"/>
      <c r="AE31" s="103"/>
      <c r="AF31" s="103"/>
      <c r="AG31" s="103"/>
      <c r="AH31" s="103"/>
      <c r="AI31" s="103"/>
      <c r="AJ31" s="33">
        <v>0.5</v>
      </c>
      <c r="AK31" s="33">
        <f t="shared" si="4"/>
        <v>0</v>
      </c>
      <c r="AL31" s="34"/>
      <c r="AM31" s="29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</row>
    <row r="32" spans="1:210" ht="14.1" customHeight="1">
      <c r="A32" s="105" t="s">
        <v>25</v>
      </c>
      <c r="B32" s="103"/>
      <c r="C32" s="103"/>
      <c r="D32" s="103"/>
      <c r="E32" s="103"/>
      <c r="F32" s="103"/>
      <c r="G32" s="33">
        <v>3</v>
      </c>
      <c r="H32" s="33">
        <f t="shared" si="9"/>
        <v>0</v>
      </c>
      <c r="I32" s="93"/>
      <c r="J32" s="103" t="s">
        <v>144</v>
      </c>
      <c r="K32" s="103"/>
      <c r="L32" s="103"/>
      <c r="M32" s="103"/>
      <c r="N32" s="103"/>
      <c r="O32" s="103"/>
      <c r="P32" s="33">
        <v>1</v>
      </c>
      <c r="Q32" s="33">
        <f t="shared" si="6"/>
        <v>0</v>
      </c>
      <c r="R32" s="93"/>
      <c r="S32" s="103" t="s">
        <v>29</v>
      </c>
      <c r="T32" s="103"/>
      <c r="U32" s="103"/>
      <c r="V32" s="103"/>
      <c r="W32" s="103"/>
      <c r="X32" s="103"/>
      <c r="Y32" s="33">
        <v>1</v>
      </c>
      <c r="Z32" s="33">
        <f t="shared" si="7"/>
        <v>0</v>
      </c>
      <c r="AA32" s="93"/>
      <c r="AB32" s="131" t="s">
        <v>121</v>
      </c>
      <c r="AC32" s="110"/>
      <c r="AD32" s="110"/>
      <c r="AE32" s="110"/>
      <c r="AF32" s="110"/>
      <c r="AG32" s="110"/>
      <c r="AH32" s="110"/>
      <c r="AI32" s="110"/>
      <c r="AJ32" s="110"/>
      <c r="AK32" s="111"/>
      <c r="AL32" s="32" t="s">
        <v>16</v>
      </c>
      <c r="AM32" s="29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</row>
    <row r="33" spans="1:199" ht="14.1" customHeight="1">
      <c r="A33" s="105" t="s">
        <v>27</v>
      </c>
      <c r="B33" s="103"/>
      <c r="C33" s="103"/>
      <c r="D33" s="103"/>
      <c r="E33" s="103"/>
      <c r="F33" s="103"/>
      <c r="G33" s="33">
        <v>2</v>
      </c>
      <c r="H33" s="33">
        <f t="shared" si="9"/>
        <v>0</v>
      </c>
      <c r="I33" s="93"/>
      <c r="J33" s="103" t="s">
        <v>252</v>
      </c>
      <c r="K33" s="103"/>
      <c r="L33" s="103"/>
      <c r="M33" s="103"/>
      <c r="N33" s="103"/>
      <c r="O33" s="103"/>
      <c r="P33" s="33">
        <v>2</v>
      </c>
      <c r="Q33" s="33">
        <f>SUM(P33*R33)</f>
        <v>0</v>
      </c>
      <c r="R33" s="93"/>
      <c r="S33" s="103" t="s">
        <v>138</v>
      </c>
      <c r="T33" s="103"/>
      <c r="U33" s="103"/>
      <c r="V33" s="103"/>
      <c r="W33" s="103"/>
      <c r="X33" s="103"/>
      <c r="Y33" s="33">
        <v>2</v>
      </c>
      <c r="Z33" s="33">
        <f t="shared" ref="Z33:Z39" si="10">SUM(Y33*AA33)</f>
        <v>0</v>
      </c>
      <c r="AA33" s="93"/>
      <c r="AB33" s="103" t="s">
        <v>122</v>
      </c>
      <c r="AC33" s="103"/>
      <c r="AD33" s="103"/>
      <c r="AE33" s="103"/>
      <c r="AF33" s="103"/>
      <c r="AG33" s="103"/>
      <c r="AH33" s="103"/>
      <c r="AI33" s="103"/>
      <c r="AJ33" s="33">
        <v>0.75</v>
      </c>
      <c r="AK33" s="33">
        <f>SUM(AJ33*AL33)</f>
        <v>0</v>
      </c>
      <c r="AL33" s="34"/>
      <c r="AM33" s="29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</row>
    <row r="34" spans="1:199" ht="14.1" customHeight="1">
      <c r="A34" s="105" t="s">
        <v>213</v>
      </c>
      <c r="B34" s="103"/>
      <c r="C34" s="103"/>
      <c r="D34" s="103"/>
      <c r="E34" s="103"/>
      <c r="F34" s="103"/>
      <c r="G34" s="33">
        <v>1</v>
      </c>
      <c r="H34" s="33">
        <f t="shared" si="9"/>
        <v>0</v>
      </c>
      <c r="I34" s="93"/>
      <c r="J34" s="107" t="s">
        <v>114</v>
      </c>
      <c r="K34" s="108"/>
      <c r="L34" s="108"/>
      <c r="M34" s="108"/>
      <c r="N34" s="108"/>
      <c r="O34" s="104"/>
      <c r="P34" s="33">
        <v>0.25</v>
      </c>
      <c r="Q34" s="33">
        <f>SUM(P34*R34)</f>
        <v>0</v>
      </c>
      <c r="R34" s="93"/>
      <c r="S34" s="103" t="s">
        <v>40</v>
      </c>
      <c r="T34" s="103"/>
      <c r="U34" s="103"/>
      <c r="V34" s="103"/>
      <c r="W34" s="103"/>
      <c r="X34" s="103"/>
      <c r="Y34" s="33">
        <v>1</v>
      </c>
      <c r="Z34" s="33">
        <f t="shared" si="10"/>
        <v>0</v>
      </c>
      <c r="AA34" s="93"/>
      <c r="AB34" s="103" t="s">
        <v>123</v>
      </c>
      <c r="AC34" s="103"/>
      <c r="AD34" s="103"/>
      <c r="AE34" s="103"/>
      <c r="AF34" s="103"/>
      <c r="AG34" s="103"/>
      <c r="AH34" s="103"/>
      <c r="AI34" s="103"/>
      <c r="AJ34" s="33">
        <v>1.25</v>
      </c>
      <c r="AK34" s="33">
        <f>SUM(AJ34*AL34)</f>
        <v>0</v>
      </c>
      <c r="AL34" s="34"/>
      <c r="AM34" s="29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</row>
    <row r="35" spans="1:199" ht="14.1" customHeight="1">
      <c r="A35" s="105" t="s">
        <v>227</v>
      </c>
      <c r="B35" s="103"/>
      <c r="C35" s="103"/>
      <c r="D35" s="103"/>
      <c r="E35" s="103"/>
      <c r="F35" s="103"/>
      <c r="G35" s="33">
        <v>1</v>
      </c>
      <c r="H35" s="33">
        <f t="shared" si="9"/>
        <v>0</v>
      </c>
      <c r="I35" s="93"/>
      <c r="J35" s="107" t="s">
        <v>115</v>
      </c>
      <c r="K35" s="108"/>
      <c r="L35" s="108"/>
      <c r="M35" s="108"/>
      <c r="N35" s="108"/>
      <c r="O35" s="104"/>
      <c r="P35" s="33">
        <v>0.5</v>
      </c>
      <c r="Q35" s="33">
        <f>SUM(P35*R35)</f>
        <v>0</v>
      </c>
      <c r="R35" s="93"/>
      <c r="S35" s="103" t="s">
        <v>136</v>
      </c>
      <c r="T35" s="103"/>
      <c r="U35" s="103"/>
      <c r="V35" s="103"/>
      <c r="W35" s="103"/>
      <c r="X35" s="103"/>
      <c r="Y35" s="33">
        <v>0.5</v>
      </c>
      <c r="Z35" s="33">
        <f t="shared" si="10"/>
        <v>0</v>
      </c>
      <c r="AA35" s="93"/>
      <c r="AB35" s="103" t="s">
        <v>124</v>
      </c>
      <c r="AC35" s="103"/>
      <c r="AD35" s="103"/>
      <c r="AE35" s="103"/>
      <c r="AF35" s="103"/>
      <c r="AG35" s="103"/>
      <c r="AH35" s="103"/>
      <c r="AI35" s="103"/>
      <c r="AJ35" s="33">
        <v>0.25</v>
      </c>
      <c r="AK35" s="33">
        <f t="shared" ref="AK35" si="11">SUM(AJ35*AL35)</f>
        <v>0</v>
      </c>
      <c r="AL35" s="34"/>
      <c r="AM35" s="29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</row>
    <row r="36" spans="1:199" ht="14.1" customHeight="1">
      <c r="A36" s="105" t="s">
        <v>34</v>
      </c>
      <c r="B36" s="103"/>
      <c r="C36" s="103"/>
      <c r="D36" s="103"/>
      <c r="E36" s="103"/>
      <c r="F36" s="103"/>
      <c r="G36" s="33">
        <v>1.5</v>
      </c>
      <c r="H36" s="33">
        <f t="shared" ref="H36:H51" si="12">SUM(G36*I36)</f>
        <v>0</v>
      </c>
      <c r="I36" s="93"/>
      <c r="J36" s="106" t="s">
        <v>51</v>
      </c>
      <c r="K36" s="106"/>
      <c r="L36" s="106"/>
      <c r="M36" s="106"/>
      <c r="N36" s="106"/>
      <c r="O36" s="106"/>
      <c r="P36" s="106"/>
      <c r="Q36" s="106"/>
      <c r="R36" s="95" t="s">
        <v>16</v>
      </c>
      <c r="S36" s="103" t="s">
        <v>140</v>
      </c>
      <c r="T36" s="103"/>
      <c r="U36" s="103"/>
      <c r="V36" s="103"/>
      <c r="W36" s="103"/>
      <c r="X36" s="103"/>
      <c r="Y36" s="33">
        <v>1</v>
      </c>
      <c r="Z36" s="33">
        <f t="shared" si="10"/>
        <v>0</v>
      </c>
      <c r="AA36" s="93"/>
      <c r="AB36" s="103" t="s">
        <v>125</v>
      </c>
      <c r="AC36" s="103"/>
      <c r="AD36" s="103"/>
      <c r="AE36" s="103"/>
      <c r="AF36" s="103"/>
      <c r="AG36" s="103"/>
      <c r="AH36" s="103"/>
      <c r="AI36" s="103"/>
      <c r="AJ36" s="33">
        <v>1</v>
      </c>
      <c r="AK36" s="33">
        <f>SUM(AJ36*AL36)</f>
        <v>0</v>
      </c>
      <c r="AL36" s="34"/>
      <c r="AM36" s="29"/>
      <c r="AP36" s="7"/>
      <c r="AU36" s="7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</row>
    <row r="37" spans="1:199" ht="14.1" customHeight="1">
      <c r="A37" s="105" t="s">
        <v>130</v>
      </c>
      <c r="B37" s="103"/>
      <c r="C37" s="103"/>
      <c r="D37" s="103"/>
      <c r="E37" s="103"/>
      <c r="F37" s="103"/>
      <c r="G37" s="33">
        <v>4</v>
      </c>
      <c r="H37" s="33">
        <f t="shared" si="12"/>
        <v>0</v>
      </c>
      <c r="I37" s="93"/>
      <c r="J37" s="103" t="s">
        <v>223</v>
      </c>
      <c r="K37" s="103"/>
      <c r="L37" s="103"/>
      <c r="M37" s="103"/>
      <c r="N37" s="122" t="s">
        <v>26</v>
      </c>
      <c r="O37" s="122"/>
      <c r="P37" s="33">
        <v>1.5</v>
      </c>
      <c r="Q37" s="33">
        <f t="shared" ref="Q37:Q44" si="13">SUM(P37*R37)</f>
        <v>0</v>
      </c>
      <c r="R37" s="93"/>
      <c r="S37" s="103" t="s">
        <v>133</v>
      </c>
      <c r="T37" s="103"/>
      <c r="U37" s="103"/>
      <c r="V37" s="103"/>
      <c r="W37" s="103"/>
      <c r="X37" s="103"/>
      <c r="Y37" s="33">
        <v>10</v>
      </c>
      <c r="Z37" s="33">
        <f t="shared" si="10"/>
        <v>0</v>
      </c>
      <c r="AA37" s="93"/>
      <c r="AB37" s="103" t="s">
        <v>126</v>
      </c>
      <c r="AC37" s="103"/>
      <c r="AD37" s="103"/>
      <c r="AE37" s="103"/>
      <c r="AF37" s="103"/>
      <c r="AG37" s="103"/>
      <c r="AH37" s="103"/>
      <c r="AI37" s="103"/>
      <c r="AJ37" s="33">
        <v>1.5</v>
      </c>
      <c r="AK37" s="33">
        <f>SUM(AJ37*AL37)</f>
        <v>0</v>
      </c>
      <c r="AL37" s="34"/>
      <c r="AM37" s="29"/>
      <c r="AP37" s="7"/>
      <c r="AU37" s="7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</row>
    <row r="38" spans="1:199" ht="14.1" customHeight="1">
      <c r="A38" s="105" t="s">
        <v>179</v>
      </c>
      <c r="B38" s="103"/>
      <c r="C38" s="103"/>
      <c r="D38" s="103"/>
      <c r="E38" s="103"/>
      <c r="F38" s="103"/>
      <c r="G38" s="33">
        <v>0.75</v>
      </c>
      <c r="H38" s="33">
        <f t="shared" si="12"/>
        <v>0</v>
      </c>
      <c r="I38" s="93"/>
      <c r="J38" s="103" t="s">
        <v>224</v>
      </c>
      <c r="K38" s="103"/>
      <c r="L38" s="103"/>
      <c r="M38" s="103"/>
      <c r="N38" s="122" t="s">
        <v>28</v>
      </c>
      <c r="O38" s="122"/>
      <c r="P38" s="33">
        <v>2</v>
      </c>
      <c r="Q38" s="33">
        <f t="shared" si="13"/>
        <v>0</v>
      </c>
      <c r="R38" s="93"/>
      <c r="S38" s="107" t="s">
        <v>198</v>
      </c>
      <c r="T38" s="108"/>
      <c r="U38" s="108"/>
      <c r="V38" s="108"/>
      <c r="W38" s="108"/>
      <c r="X38" s="104"/>
      <c r="Y38" s="33">
        <v>0.25</v>
      </c>
      <c r="Z38" s="33">
        <f t="shared" si="10"/>
        <v>0</v>
      </c>
      <c r="AA38" s="93"/>
      <c r="AB38" s="103" t="s">
        <v>146</v>
      </c>
      <c r="AC38" s="103"/>
      <c r="AD38" s="103"/>
      <c r="AE38" s="103"/>
      <c r="AF38" s="103"/>
      <c r="AG38" s="103"/>
      <c r="AH38" s="103"/>
      <c r="AI38" s="103"/>
      <c r="AJ38" s="33">
        <v>0.5</v>
      </c>
      <c r="AK38" s="33">
        <f>SUM(AJ38*AL38)</f>
        <v>0</v>
      </c>
      <c r="AL38" s="34"/>
      <c r="AM38" s="29"/>
      <c r="AP38" s="7"/>
      <c r="AU38" s="7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</row>
    <row r="39" spans="1:199" ht="14.1" customHeight="1">
      <c r="A39" s="105" t="s">
        <v>129</v>
      </c>
      <c r="B39" s="103"/>
      <c r="C39" s="103"/>
      <c r="D39" s="103"/>
      <c r="E39" s="103"/>
      <c r="F39" s="103"/>
      <c r="G39" s="33">
        <v>0.25</v>
      </c>
      <c r="H39" s="33">
        <f t="shared" si="12"/>
        <v>0</v>
      </c>
      <c r="I39" s="93"/>
      <c r="J39" s="103" t="s">
        <v>56</v>
      </c>
      <c r="K39" s="103"/>
      <c r="L39" s="103"/>
      <c r="M39" s="103"/>
      <c r="N39" s="103"/>
      <c r="O39" s="103"/>
      <c r="P39" s="33">
        <v>0.5</v>
      </c>
      <c r="Q39" s="33">
        <f t="shared" si="13"/>
        <v>0</v>
      </c>
      <c r="R39" s="93"/>
      <c r="S39" s="103" t="s">
        <v>46</v>
      </c>
      <c r="T39" s="103"/>
      <c r="U39" s="103"/>
      <c r="V39" s="93" t="s">
        <v>47</v>
      </c>
      <c r="W39" s="93" t="s">
        <v>48</v>
      </c>
      <c r="X39" s="93" t="s">
        <v>49</v>
      </c>
      <c r="Y39" s="33">
        <v>1</v>
      </c>
      <c r="Z39" s="33">
        <f t="shared" si="10"/>
        <v>0</v>
      </c>
      <c r="AA39" s="93"/>
      <c r="AB39" s="104" t="s">
        <v>127</v>
      </c>
      <c r="AC39" s="103"/>
      <c r="AD39" s="103"/>
      <c r="AE39" s="103"/>
      <c r="AF39" s="103"/>
      <c r="AG39" s="103"/>
      <c r="AH39" s="103"/>
      <c r="AI39" s="103"/>
      <c r="AJ39" s="33">
        <v>0.75</v>
      </c>
      <c r="AK39" s="33">
        <f>SUM(AJ39*AL39)</f>
        <v>0</v>
      </c>
      <c r="AL39" s="34"/>
      <c r="AM39" s="29"/>
      <c r="AP39" s="7"/>
      <c r="AU39" s="7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</row>
    <row r="40" spans="1:199" ht="14.1" customHeight="1">
      <c r="A40" s="105" t="s">
        <v>245</v>
      </c>
      <c r="B40" s="103"/>
      <c r="C40" s="103"/>
      <c r="D40" s="103"/>
      <c r="E40" s="103"/>
      <c r="F40" s="103"/>
      <c r="G40" s="33">
        <v>1</v>
      </c>
      <c r="H40" s="33">
        <f t="shared" si="12"/>
        <v>0</v>
      </c>
      <c r="I40" s="93"/>
      <c r="J40" s="103" t="s">
        <v>58</v>
      </c>
      <c r="K40" s="103"/>
      <c r="L40" s="103"/>
      <c r="M40" s="103"/>
      <c r="N40" s="122" t="s">
        <v>26</v>
      </c>
      <c r="O40" s="122"/>
      <c r="P40" s="33">
        <v>1.5</v>
      </c>
      <c r="Q40" s="33">
        <f t="shared" si="13"/>
        <v>0</v>
      </c>
      <c r="R40" s="93"/>
      <c r="S40" s="106" t="s">
        <v>143</v>
      </c>
      <c r="T40" s="106"/>
      <c r="U40" s="106"/>
      <c r="V40" s="106"/>
      <c r="W40" s="106"/>
      <c r="X40" s="106"/>
      <c r="Y40" s="106"/>
      <c r="Z40" s="106"/>
      <c r="AA40" s="95" t="s">
        <v>16</v>
      </c>
      <c r="AB40" s="104" t="s">
        <v>128</v>
      </c>
      <c r="AC40" s="103"/>
      <c r="AD40" s="103"/>
      <c r="AE40" s="103"/>
      <c r="AF40" s="103"/>
      <c r="AG40" s="103"/>
      <c r="AH40" s="103"/>
      <c r="AI40" s="103"/>
      <c r="AJ40" s="33">
        <v>1.25</v>
      </c>
      <c r="AK40" s="33">
        <f>SUM(AJ40*AL40)</f>
        <v>0</v>
      </c>
      <c r="AL40" s="34"/>
      <c r="AM40" s="29"/>
      <c r="AP40" s="7"/>
      <c r="AU40" s="7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</row>
    <row r="41" spans="1:199" ht="14.1" customHeight="1">
      <c r="A41" s="105" t="s">
        <v>257</v>
      </c>
      <c r="B41" s="103"/>
      <c r="C41" s="103"/>
      <c r="D41" s="103"/>
      <c r="E41" s="103"/>
      <c r="F41" s="103"/>
      <c r="G41" s="33">
        <v>0.75</v>
      </c>
      <c r="H41" s="33">
        <f t="shared" si="12"/>
        <v>0</v>
      </c>
      <c r="I41" s="93"/>
      <c r="J41" s="122"/>
      <c r="K41" s="122"/>
      <c r="L41" s="122"/>
      <c r="M41" s="122"/>
      <c r="N41" s="122" t="s">
        <v>28</v>
      </c>
      <c r="O41" s="122"/>
      <c r="P41" s="35">
        <v>2</v>
      </c>
      <c r="Q41" s="33">
        <f t="shared" si="13"/>
        <v>0</v>
      </c>
      <c r="R41" s="93"/>
      <c r="S41" s="103" t="s">
        <v>218</v>
      </c>
      <c r="T41" s="103"/>
      <c r="U41" s="103"/>
      <c r="V41" s="103"/>
      <c r="W41" s="103"/>
      <c r="X41" s="103"/>
      <c r="Y41" s="33">
        <v>2</v>
      </c>
      <c r="Z41" s="33">
        <f t="shared" ref="Z41:Z54" si="14">SUM(Y41*AA41)</f>
        <v>0</v>
      </c>
      <c r="AA41" s="93"/>
      <c r="AB41" s="103" t="s">
        <v>171</v>
      </c>
      <c r="AC41" s="103"/>
      <c r="AD41" s="103"/>
      <c r="AE41" s="103"/>
      <c r="AF41" s="103"/>
      <c r="AG41" s="103"/>
      <c r="AH41" s="103"/>
      <c r="AI41" s="103"/>
      <c r="AJ41" s="33">
        <v>0.25</v>
      </c>
      <c r="AK41" s="33">
        <f t="shared" ref="AK41:AK42" si="15">SUM(AJ41*AL41)</f>
        <v>0</v>
      </c>
      <c r="AL41" s="34"/>
      <c r="AM41" s="29"/>
      <c r="AP41" s="7"/>
      <c r="AU41" s="7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</row>
    <row r="42" spans="1:199" ht="14.1" customHeight="1">
      <c r="A42" s="105" t="s">
        <v>53</v>
      </c>
      <c r="B42" s="103"/>
      <c r="C42" s="103"/>
      <c r="D42" s="103"/>
      <c r="E42" s="103"/>
      <c r="F42" s="103"/>
      <c r="G42" s="33">
        <v>0.75</v>
      </c>
      <c r="H42" s="33">
        <f t="shared" si="12"/>
        <v>0</v>
      </c>
      <c r="I42" s="93"/>
      <c r="J42" s="103" t="s">
        <v>64</v>
      </c>
      <c r="K42" s="103"/>
      <c r="L42" s="103"/>
      <c r="M42" s="103"/>
      <c r="N42" s="103"/>
      <c r="O42" s="103"/>
      <c r="P42" s="33">
        <v>1</v>
      </c>
      <c r="Q42" s="33">
        <f t="shared" si="13"/>
        <v>0</v>
      </c>
      <c r="R42" s="93"/>
      <c r="S42" s="103" t="s">
        <v>219</v>
      </c>
      <c r="T42" s="103"/>
      <c r="U42" s="103"/>
      <c r="V42" s="103"/>
      <c r="W42" s="103"/>
      <c r="X42" s="103"/>
      <c r="Y42" s="33">
        <v>4</v>
      </c>
      <c r="Z42" s="33">
        <f t="shared" ref="Z42" si="16">SUM(Y42*AA42)</f>
        <v>0</v>
      </c>
      <c r="AA42" s="93"/>
      <c r="AB42" s="103" t="s">
        <v>172</v>
      </c>
      <c r="AC42" s="103"/>
      <c r="AD42" s="103"/>
      <c r="AE42" s="103"/>
      <c r="AF42" s="103"/>
      <c r="AG42" s="103"/>
      <c r="AH42" s="103"/>
      <c r="AI42" s="103"/>
      <c r="AJ42" s="33">
        <v>0.5</v>
      </c>
      <c r="AK42" s="33">
        <f t="shared" si="15"/>
        <v>0</v>
      </c>
      <c r="AL42" s="34"/>
      <c r="AM42" s="29"/>
      <c r="AP42" s="7"/>
      <c r="AU42" s="7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</row>
    <row r="43" spans="1:199" ht="14.1" customHeight="1">
      <c r="A43" s="105" t="s">
        <v>254</v>
      </c>
      <c r="B43" s="103"/>
      <c r="C43" s="103"/>
      <c r="D43" s="103"/>
      <c r="E43" s="103"/>
      <c r="F43" s="103"/>
      <c r="G43" s="33">
        <v>1.5</v>
      </c>
      <c r="H43" s="33">
        <f t="shared" si="12"/>
        <v>0</v>
      </c>
      <c r="I43" s="93"/>
      <c r="J43" s="103" t="s">
        <v>68</v>
      </c>
      <c r="K43" s="103"/>
      <c r="L43" s="103"/>
      <c r="M43" s="103"/>
      <c r="N43" s="103"/>
      <c r="O43" s="103"/>
      <c r="P43" s="33">
        <v>0.25</v>
      </c>
      <c r="Q43" s="33">
        <f t="shared" si="13"/>
        <v>0</v>
      </c>
      <c r="R43" s="93"/>
      <c r="S43" s="103" t="s">
        <v>165</v>
      </c>
      <c r="T43" s="103"/>
      <c r="U43" s="103"/>
      <c r="V43" s="103"/>
      <c r="W43" s="103"/>
      <c r="X43" s="103"/>
      <c r="Y43" s="33">
        <v>0.5</v>
      </c>
      <c r="Z43" s="33">
        <f t="shared" ref="Z43:Z53" si="17">SUM(Y43*AA43)</f>
        <v>0</v>
      </c>
      <c r="AA43" s="93"/>
      <c r="AB43" s="106" t="s">
        <v>19</v>
      </c>
      <c r="AC43" s="106"/>
      <c r="AD43" s="106"/>
      <c r="AE43" s="106"/>
      <c r="AF43" s="106"/>
      <c r="AG43" s="106"/>
      <c r="AH43" s="106"/>
      <c r="AI43" s="106"/>
      <c r="AJ43" s="106"/>
      <c r="AK43" s="106"/>
      <c r="AL43" s="32" t="s">
        <v>16</v>
      </c>
      <c r="AM43" s="29"/>
      <c r="AP43" s="7"/>
      <c r="AU43" s="7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</row>
    <row r="44" spans="1:199" ht="14.1" customHeight="1">
      <c r="A44" s="105" t="s">
        <v>255</v>
      </c>
      <c r="B44" s="103"/>
      <c r="C44" s="103"/>
      <c r="D44" s="103"/>
      <c r="E44" s="103"/>
      <c r="F44" s="103"/>
      <c r="G44" s="33">
        <v>3</v>
      </c>
      <c r="H44" s="33">
        <f t="shared" si="12"/>
        <v>0</v>
      </c>
      <c r="I44" s="93"/>
      <c r="J44" s="103" t="s">
        <v>72</v>
      </c>
      <c r="K44" s="103"/>
      <c r="L44" s="103"/>
      <c r="M44" s="103"/>
      <c r="N44" s="103"/>
      <c r="O44" s="103"/>
      <c r="P44" s="33">
        <v>1</v>
      </c>
      <c r="Q44" s="33">
        <f t="shared" si="13"/>
        <v>0</v>
      </c>
      <c r="R44" s="93"/>
      <c r="S44" s="103" t="s">
        <v>20</v>
      </c>
      <c r="T44" s="103"/>
      <c r="U44" s="103"/>
      <c r="V44" s="103"/>
      <c r="W44" s="103"/>
      <c r="X44" s="103"/>
      <c r="Y44" s="33">
        <v>5</v>
      </c>
      <c r="Z44" s="33">
        <f t="shared" si="17"/>
        <v>0</v>
      </c>
      <c r="AA44" s="93"/>
      <c r="AB44" s="103" t="s">
        <v>23</v>
      </c>
      <c r="AC44" s="103"/>
      <c r="AD44" s="103"/>
      <c r="AE44" s="103"/>
      <c r="AF44" s="103"/>
      <c r="AG44" s="181" t="s">
        <v>24</v>
      </c>
      <c r="AH44" s="182"/>
      <c r="AI44" s="183"/>
      <c r="AJ44" s="33">
        <v>3</v>
      </c>
      <c r="AK44" s="33">
        <f t="shared" ref="AK44:AK54" si="18">SUM(AJ44*AL44)</f>
        <v>0</v>
      </c>
      <c r="AL44" s="34"/>
      <c r="AM44" s="29"/>
      <c r="AP44" s="7"/>
      <c r="AU44" s="7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</row>
    <row r="45" spans="1:199" ht="14.1" customHeight="1">
      <c r="A45" s="105" t="s">
        <v>256</v>
      </c>
      <c r="B45" s="103"/>
      <c r="C45" s="103"/>
      <c r="D45" s="103"/>
      <c r="E45" s="103"/>
      <c r="F45" s="103"/>
      <c r="G45" s="33">
        <v>4.5</v>
      </c>
      <c r="H45" s="33">
        <f t="shared" si="12"/>
        <v>0</v>
      </c>
      <c r="I45" s="93"/>
      <c r="J45" s="103" t="s">
        <v>232</v>
      </c>
      <c r="K45" s="103"/>
      <c r="L45" s="103"/>
      <c r="M45" s="103"/>
      <c r="N45" s="103"/>
      <c r="O45" s="103"/>
      <c r="P45" s="33">
        <v>0.5</v>
      </c>
      <c r="Q45" s="33">
        <f t="shared" ref="Q45" si="19">SUM(P45*R45)</f>
        <v>0</v>
      </c>
      <c r="R45" s="93"/>
      <c r="S45" s="103" t="s">
        <v>25</v>
      </c>
      <c r="T45" s="103"/>
      <c r="U45" s="103"/>
      <c r="V45" s="103"/>
      <c r="W45" s="103"/>
      <c r="X45" s="103"/>
      <c r="Y45" s="33">
        <v>3</v>
      </c>
      <c r="Z45" s="33">
        <f t="shared" si="17"/>
        <v>0</v>
      </c>
      <c r="AA45" s="93"/>
      <c r="AB45" s="107" t="s">
        <v>23</v>
      </c>
      <c r="AC45" s="108"/>
      <c r="AD45" s="104"/>
      <c r="AE45" s="181" t="s">
        <v>167</v>
      </c>
      <c r="AF45" s="182"/>
      <c r="AG45" s="182"/>
      <c r="AH45" s="182"/>
      <c r="AI45" s="183"/>
      <c r="AJ45" s="35">
        <v>6</v>
      </c>
      <c r="AK45" s="33">
        <f t="shared" si="18"/>
        <v>0</v>
      </c>
      <c r="AL45" s="34"/>
      <c r="AM45" s="29"/>
      <c r="AP45" s="7"/>
      <c r="AU45" s="7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</row>
    <row r="46" spans="1:199" ht="14.1" customHeight="1">
      <c r="A46" s="105" t="s">
        <v>253</v>
      </c>
      <c r="B46" s="103"/>
      <c r="C46" s="103"/>
      <c r="D46" s="103"/>
      <c r="E46" s="103"/>
      <c r="F46" s="103"/>
      <c r="G46" s="33">
        <v>1</v>
      </c>
      <c r="H46" s="33">
        <f t="shared" si="12"/>
        <v>0</v>
      </c>
      <c r="I46" s="93"/>
      <c r="J46" s="103" t="s">
        <v>76</v>
      </c>
      <c r="K46" s="103"/>
      <c r="L46" s="103"/>
      <c r="M46" s="103"/>
      <c r="N46" s="103"/>
      <c r="O46" s="103"/>
      <c r="P46" s="33">
        <v>2</v>
      </c>
      <c r="Q46" s="33">
        <f t="shared" ref="Q46:Q54" si="20">SUM(P46*R46)</f>
        <v>0</v>
      </c>
      <c r="R46" s="93"/>
      <c r="S46" s="103" t="s">
        <v>27</v>
      </c>
      <c r="T46" s="103"/>
      <c r="U46" s="103"/>
      <c r="V46" s="103"/>
      <c r="W46" s="103"/>
      <c r="X46" s="103"/>
      <c r="Y46" s="33">
        <v>2</v>
      </c>
      <c r="Z46" s="33">
        <f t="shared" si="17"/>
        <v>0</v>
      </c>
      <c r="AA46" s="93"/>
      <c r="AB46" s="103" t="s">
        <v>30</v>
      </c>
      <c r="AC46" s="103"/>
      <c r="AD46" s="103"/>
      <c r="AE46" s="103"/>
      <c r="AF46" s="103"/>
      <c r="AG46" s="103"/>
      <c r="AH46" s="103"/>
      <c r="AI46" s="103"/>
      <c r="AJ46" s="33">
        <v>1</v>
      </c>
      <c r="AK46" s="33">
        <f t="shared" si="18"/>
        <v>0</v>
      </c>
      <c r="AL46" s="34"/>
      <c r="AM46" s="29"/>
      <c r="AP46" s="7"/>
      <c r="AU46" s="7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</row>
    <row r="47" spans="1:199" ht="14.1" customHeight="1">
      <c r="A47" s="105" t="s">
        <v>61</v>
      </c>
      <c r="B47" s="103"/>
      <c r="C47" s="103"/>
      <c r="D47" s="103"/>
      <c r="E47" s="103"/>
      <c r="F47" s="103"/>
      <c r="G47" s="33">
        <v>1</v>
      </c>
      <c r="H47" s="33">
        <f t="shared" si="12"/>
        <v>0</v>
      </c>
      <c r="I47" s="93"/>
      <c r="J47" s="103" t="s">
        <v>32</v>
      </c>
      <c r="K47" s="103"/>
      <c r="L47" s="103"/>
      <c r="M47" s="103"/>
      <c r="N47" s="103"/>
      <c r="O47" s="103"/>
      <c r="P47" s="33">
        <v>0.5</v>
      </c>
      <c r="Q47" s="33">
        <f t="shared" si="20"/>
        <v>0</v>
      </c>
      <c r="R47" s="93"/>
      <c r="S47" s="103" t="s">
        <v>31</v>
      </c>
      <c r="T47" s="103"/>
      <c r="U47" s="103"/>
      <c r="V47" s="103"/>
      <c r="W47" s="103"/>
      <c r="X47" s="103"/>
      <c r="Y47" s="33">
        <v>1</v>
      </c>
      <c r="Z47" s="33">
        <f t="shared" si="17"/>
        <v>0</v>
      </c>
      <c r="AA47" s="93"/>
      <c r="AB47" s="103" t="s">
        <v>33</v>
      </c>
      <c r="AC47" s="103"/>
      <c r="AD47" s="103"/>
      <c r="AE47" s="103"/>
      <c r="AF47" s="103"/>
      <c r="AG47" s="103"/>
      <c r="AH47" s="103"/>
      <c r="AI47" s="103"/>
      <c r="AJ47" s="33">
        <v>0.5</v>
      </c>
      <c r="AK47" s="33">
        <f t="shared" si="18"/>
        <v>0</v>
      </c>
      <c r="AL47" s="34"/>
      <c r="AM47" s="29"/>
      <c r="AP47" s="7"/>
      <c r="AU47" s="7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/>
      <c r="GE47" s="20"/>
      <c r="GF47" s="20"/>
      <c r="GG47" s="20"/>
      <c r="GH47" s="20"/>
      <c r="GI47" s="20"/>
      <c r="GJ47" s="20"/>
      <c r="GK47" s="20"/>
      <c r="GL47" s="20"/>
      <c r="GM47" s="20"/>
      <c r="GN47" s="20"/>
      <c r="GO47" s="20"/>
      <c r="GP47" s="20"/>
      <c r="GQ47" s="20"/>
    </row>
    <row r="48" spans="1:199" ht="14.1" customHeight="1">
      <c r="A48" s="105" t="s">
        <v>63</v>
      </c>
      <c r="B48" s="103"/>
      <c r="C48" s="103"/>
      <c r="D48" s="103"/>
      <c r="E48" s="103"/>
      <c r="F48" s="103"/>
      <c r="G48" s="33">
        <v>2</v>
      </c>
      <c r="H48" s="33">
        <f t="shared" si="12"/>
        <v>0</v>
      </c>
      <c r="I48" s="93"/>
      <c r="J48" s="103" t="s">
        <v>231</v>
      </c>
      <c r="K48" s="103"/>
      <c r="L48" s="103"/>
      <c r="M48" s="103"/>
      <c r="N48" s="103"/>
      <c r="O48" s="103"/>
      <c r="P48" s="33">
        <v>1</v>
      </c>
      <c r="Q48" s="33">
        <f t="shared" si="20"/>
        <v>0</v>
      </c>
      <c r="R48" s="93"/>
      <c r="S48" s="103" t="s">
        <v>250</v>
      </c>
      <c r="T48" s="103"/>
      <c r="U48" s="103"/>
      <c r="V48" s="103"/>
      <c r="W48" s="103"/>
      <c r="X48" s="103"/>
      <c r="Y48" s="33">
        <v>1.5</v>
      </c>
      <c r="Z48" s="33">
        <f>SUM(Y48*AA48)</f>
        <v>0</v>
      </c>
      <c r="AA48" s="93"/>
      <c r="AB48" s="103" t="s">
        <v>36</v>
      </c>
      <c r="AC48" s="103"/>
      <c r="AD48" s="103"/>
      <c r="AE48" s="103"/>
      <c r="AF48" s="103"/>
      <c r="AG48" s="103"/>
      <c r="AH48" s="103"/>
      <c r="AI48" s="103"/>
      <c r="AJ48" s="33">
        <v>4</v>
      </c>
      <c r="AK48" s="33">
        <f t="shared" si="18"/>
        <v>0</v>
      </c>
      <c r="AL48" s="34"/>
      <c r="AM48" s="29"/>
      <c r="AP48" s="7"/>
      <c r="AU48" s="7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B48" s="20"/>
      <c r="GC48" s="20"/>
      <c r="GD48" s="20"/>
      <c r="GE48" s="20"/>
      <c r="GF48" s="20"/>
      <c r="GG48" s="20"/>
      <c r="GH48" s="20"/>
      <c r="GI48" s="20"/>
      <c r="GJ48" s="20"/>
      <c r="GK48" s="20"/>
      <c r="GL48" s="20"/>
      <c r="GM48" s="20"/>
      <c r="GN48" s="20"/>
      <c r="GO48" s="20"/>
      <c r="GP48" s="20"/>
      <c r="GQ48" s="20"/>
    </row>
    <row r="49" spans="1:199" ht="14.1" customHeight="1">
      <c r="A49" s="105" t="s">
        <v>67</v>
      </c>
      <c r="B49" s="103"/>
      <c r="C49" s="103"/>
      <c r="D49" s="103"/>
      <c r="E49" s="103"/>
      <c r="F49" s="103"/>
      <c r="G49" s="33">
        <v>0.5</v>
      </c>
      <c r="H49" s="33">
        <f t="shared" si="12"/>
        <v>0</v>
      </c>
      <c r="I49" s="93"/>
      <c r="J49" s="103" t="s">
        <v>211</v>
      </c>
      <c r="K49" s="103"/>
      <c r="L49" s="103"/>
      <c r="M49" s="103"/>
      <c r="N49" s="103"/>
      <c r="O49" s="103"/>
      <c r="P49" s="33">
        <v>1.5</v>
      </c>
      <c r="Q49" s="33">
        <f t="shared" si="20"/>
        <v>0</v>
      </c>
      <c r="R49" s="93"/>
      <c r="S49" s="103" t="s">
        <v>38</v>
      </c>
      <c r="T49" s="103"/>
      <c r="U49" s="103"/>
      <c r="V49" s="103"/>
      <c r="W49" s="103"/>
      <c r="X49" s="103"/>
      <c r="Y49" s="33">
        <v>0.75</v>
      </c>
      <c r="Z49" s="33">
        <f t="shared" si="17"/>
        <v>0</v>
      </c>
      <c r="AA49" s="93"/>
      <c r="AB49" s="103" t="s">
        <v>37</v>
      </c>
      <c r="AC49" s="103"/>
      <c r="AD49" s="103"/>
      <c r="AE49" s="103"/>
      <c r="AF49" s="103"/>
      <c r="AG49" s="103"/>
      <c r="AH49" s="103"/>
      <c r="AI49" s="103"/>
      <c r="AJ49" s="33">
        <v>0.75</v>
      </c>
      <c r="AK49" s="33">
        <f t="shared" si="18"/>
        <v>0</v>
      </c>
      <c r="AL49" s="34"/>
      <c r="AM49" s="29"/>
      <c r="AP49" s="7"/>
      <c r="AU49" s="7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</row>
    <row r="50" spans="1:199" ht="14.1" customHeight="1">
      <c r="A50" s="105" t="s">
        <v>71</v>
      </c>
      <c r="B50" s="103"/>
      <c r="C50" s="103"/>
      <c r="D50" s="103"/>
      <c r="E50" s="103"/>
      <c r="F50" s="103"/>
      <c r="G50" s="33">
        <v>0.5</v>
      </c>
      <c r="H50" s="33">
        <f t="shared" si="12"/>
        <v>0</v>
      </c>
      <c r="I50" s="93"/>
      <c r="J50" s="103" t="s">
        <v>221</v>
      </c>
      <c r="K50" s="103"/>
      <c r="L50" s="103"/>
      <c r="M50" s="103"/>
      <c r="N50" s="122" t="s">
        <v>82</v>
      </c>
      <c r="O50" s="122"/>
      <c r="P50" s="33">
        <v>0.5</v>
      </c>
      <c r="Q50" s="33">
        <f t="shared" si="20"/>
        <v>0</v>
      </c>
      <c r="R50" s="93"/>
      <c r="S50" s="104" t="s">
        <v>129</v>
      </c>
      <c r="T50" s="103"/>
      <c r="U50" s="103"/>
      <c r="V50" s="103"/>
      <c r="W50" s="103"/>
      <c r="X50" s="103"/>
      <c r="Y50" s="33">
        <v>0.25</v>
      </c>
      <c r="Z50" s="33">
        <f t="shared" si="17"/>
        <v>0</v>
      </c>
      <c r="AA50" s="93"/>
      <c r="AB50" s="103" t="s">
        <v>39</v>
      </c>
      <c r="AC50" s="103"/>
      <c r="AD50" s="103"/>
      <c r="AE50" s="103"/>
      <c r="AF50" s="103"/>
      <c r="AG50" s="103"/>
      <c r="AH50" s="103"/>
      <c r="AI50" s="103"/>
      <c r="AJ50" s="33">
        <v>0.75</v>
      </c>
      <c r="AK50" s="33">
        <f t="shared" si="18"/>
        <v>0</v>
      </c>
      <c r="AL50" s="34"/>
      <c r="AM50" s="29"/>
      <c r="AU50" s="7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/>
      <c r="GP50" s="20"/>
      <c r="GQ50" s="20"/>
    </row>
    <row r="51" spans="1:199" ht="14.1" customHeight="1">
      <c r="A51" s="105" t="s">
        <v>75</v>
      </c>
      <c r="B51" s="103"/>
      <c r="C51" s="103"/>
      <c r="D51" s="103"/>
      <c r="E51" s="103"/>
      <c r="F51" s="103"/>
      <c r="G51" s="33">
        <v>1.5</v>
      </c>
      <c r="H51" s="33">
        <f t="shared" si="12"/>
        <v>0</v>
      </c>
      <c r="I51" s="93"/>
      <c r="J51" s="103"/>
      <c r="K51" s="103"/>
      <c r="L51" s="103"/>
      <c r="M51" s="103"/>
      <c r="N51" s="122" t="s">
        <v>26</v>
      </c>
      <c r="O51" s="122"/>
      <c r="P51" s="33">
        <v>1</v>
      </c>
      <c r="Q51" s="33">
        <f t="shared" si="20"/>
        <v>0</v>
      </c>
      <c r="R51" s="93"/>
      <c r="S51" s="104" t="s">
        <v>145</v>
      </c>
      <c r="T51" s="103"/>
      <c r="U51" s="103"/>
      <c r="V51" s="103"/>
      <c r="W51" s="103"/>
      <c r="X51" s="103"/>
      <c r="Y51" s="33">
        <v>0.5</v>
      </c>
      <c r="Z51" s="33">
        <f t="shared" si="17"/>
        <v>0</v>
      </c>
      <c r="AA51" s="93"/>
      <c r="AB51" s="103" t="s">
        <v>41</v>
      </c>
      <c r="AC51" s="103"/>
      <c r="AD51" s="103"/>
      <c r="AE51" s="103"/>
      <c r="AF51" s="103"/>
      <c r="AG51" s="103"/>
      <c r="AH51" s="103"/>
      <c r="AI51" s="103"/>
      <c r="AJ51" s="33">
        <v>3</v>
      </c>
      <c r="AK51" s="33">
        <f t="shared" si="18"/>
        <v>0</v>
      </c>
      <c r="AL51" s="34"/>
      <c r="AM51" s="29"/>
      <c r="AU51" s="7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</row>
    <row r="52" spans="1:199" ht="14.1" customHeight="1">
      <c r="A52" s="109" t="s">
        <v>85</v>
      </c>
      <c r="B52" s="110"/>
      <c r="C52" s="110"/>
      <c r="D52" s="110"/>
      <c r="E52" s="110"/>
      <c r="F52" s="110"/>
      <c r="G52" s="110"/>
      <c r="H52" s="111"/>
      <c r="I52" s="95" t="s">
        <v>16</v>
      </c>
      <c r="J52" s="103"/>
      <c r="K52" s="103"/>
      <c r="L52" s="103"/>
      <c r="M52" s="103"/>
      <c r="N52" s="122" t="s">
        <v>28</v>
      </c>
      <c r="O52" s="122"/>
      <c r="P52" s="33">
        <v>2</v>
      </c>
      <c r="Q52" s="33">
        <f t="shared" si="20"/>
        <v>0</v>
      </c>
      <c r="R52" s="93"/>
      <c r="S52" s="104" t="s">
        <v>150</v>
      </c>
      <c r="T52" s="103"/>
      <c r="U52" s="103"/>
      <c r="V52" s="103"/>
      <c r="W52" s="103"/>
      <c r="X52" s="103"/>
      <c r="Y52" s="33">
        <v>0.5</v>
      </c>
      <c r="Z52" s="33">
        <f t="shared" si="17"/>
        <v>0</v>
      </c>
      <c r="AA52" s="93"/>
      <c r="AB52" s="103" t="s">
        <v>266</v>
      </c>
      <c r="AC52" s="103"/>
      <c r="AD52" s="103"/>
      <c r="AE52" s="103"/>
      <c r="AF52" s="103"/>
      <c r="AG52" s="103"/>
      <c r="AH52" s="103"/>
      <c r="AI52" s="103"/>
      <c r="AJ52" s="33">
        <v>0.5</v>
      </c>
      <c r="AK52" s="33">
        <f t="shared" si="18"/>
        <v>0</v>
      </c>
      <c r="AL52" s="34"/>
      <c r="AM52" s="29"/>
      <c r="AN52" s="29"/>
      <c r="AO52" s="29"/>
      <c r="AP52" s="11"/>
      <c r="AU52" s="7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</row>
    <row r="53" spans="1:199" ht="14.1" customHeight="1" thickBot="1">
      <c r="A53" s="105" t="s">
        <v>216</v>
      </c>
      <c r="B53" s="103"/>
      <c r="C53" s="103"/>
      <c r="D53" s="103"/>
      <c r="E53" s="103"/>
      <c r="F53" s="103"/>
      <c r="G53" s="33">
        <v>2</v>
      </c>
      <c r="H53" s="33">
        <f t="shared" ref="H53:H60" si="21">SUM(G53*I53)</f>
        <v>0</v>
      </c>
      <c r="I53" s="93"/>
      <c r="J53" s="103" t="s">
        <v>88</v>
      </c>
      <c r="K53" s="103"/>
      <c r="L53" s="103"/>
      <c r="M53" s="103"/>
      <c r="N53" s="103"/>
      <c r="O53" s="103"/>
      <c r="P53" s="33">
        <v>0.25</v>
      </c>
      <c r="Q53" s="33">
        <f t="shared" si="20"/>
        <v>0</v>
      </c>
      <c r="R53" s="93"/>
      <c r="S53" s="104" t="s">
        <v>149</v>
      </c>
      <c r="T53" s="103"/>
      <c r="U53" s="103"/>
      <c r="V53" s="103"/>
      <c r="W53" s="103"/>
      <c r="X53" s="103"/>
      <c r="Y53" s="33">
        <v>1.5</v>
      </c>
      <c r="Z53" s="33">
        <f t="shared" si="17"/>
        <v>0</v>
      </c>
      <c r="AA53" s="93"/>
      <c r="AB53" s="103" t="s">
        <v>265</v>
      </c>
      <c r="AC53" s="103"/>
      <c r="AD53" s="103"/>
      <c r="AE53" s="103"/>
      <c r="AF53" s="103"/>
      <c r="AG53" s="103"/>
      <c r="AH53" s="103"/>
      <c r="AI53" s="103"/>
      <c r="AJ53" s="33">
        <v>0.5</v>
      </c>
      <c r="AK53" s="33">
        <f t="shared" si="18"/>
        <v>0</v>
      </c>
      <c r="AL53" s="34"/>
      <c r="AM53" s="29"/>
      <c r="AN53" s="29"/>
      <c r="AO53" s="29"/>
      <c r="AP53" s="85"/>
      <c r="AQ53" s="29"/>
      <c r="AR53" s="29"/>
      <c r="AS53" s="29"/>
      <c r="AT53" s="29"/>
      <c r="AU53" s="84"/>
      <c r="AV53" s="29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</row>
    <row r="54" spans="1:199" ht="14.1" customHeight="1">
      <c r="A54" s="105" t="s">
        <v>217</v>
      </c>
      <c r="B54" s="103"/>
      <c r="C54" s="103"/>
      <c r="D54" s="103"/>
      <c r="E54" s="103"/>
      <c r="F54" s="103"/>
      <c r="G54" s="33">
        <v>4</v>
      </c>
      <c r="H54" s="33">
        <f t="shared" si="21"/>
        <v>0</v>
      </c>
      <c r="I54" s="93"/>
      <c r="J54" s="103" t="s">
        <v>89</v>
      </c>
      <c r="K54" s="103"/>
      <c r="L54" s="103"/>
      <c r="M54" s="103"/>
      <c r="N54" s="103"/>
      <c r="O54" s="103"/>
      <c r="P54" s="33">
        <v>0.25</v>
      </c>
      <c r="Q54" s="33">
        <f t="shared" si="20"/>
        <v>0</v>
      </c>
      <c r="R54" s="93"/>
      <c r="S54" s="104" t="s">
        <v>196</v>
      </c>
      <c r="T54" s="103"/>
      <c r="U54" s="103"/>
      <c r="V54" s="93" t="s">
        <v>47</v>
      </c>
      <c r="W54" s="36" t="s">
        <v>48</v>
      </c>
      <c r="X54" s="93" t="s">
        <v>49</v>
      </c>
      <c r="Y54" s="35">
        <v>1</v>
      </c>
      <c r="Z54" s="33">
        <f t="shared" si="14"/>
        <v>0</v>
      </c>
      <c r="AA54" s="93"/>
      <c r="AB54" s="103" t="s">
        <v>264</v>
      </c>
      <c r="AC54" s="103"/>
      <c r="AD54" s="103"/>
      <c r="AE54" s="103"/>
      <c r="AF54" s="103"/>
      <c r="AG54" s="103"/>
      <c r="AH54" s="103"/>
      <c r="AI54" s="103"/>
      <c r="AJ54" s="33">
        <v>0.1</v>
      </c>
      <c r="AK54" s="33">
        <f t="shared" si="18"/>
        <v>0</v>
      </c>
      <c r="AL54" s="34"/>
      <c r="AM54" s="29"/>
      <c r="AN54" s="99" t="s">
        <v>238</v>
      </c>
      <c r="AO54" s="100"/>
      <c r="AP54" s="100"/>
      <c r="AQ54" s="100"/>
      <c r="AR54" s="100"/>
      <c r="AS54" s="100"/>
      <c r="AT54" s="101"/>
      <c r="AU54" s="102"/>
      <c r="AV54" s="29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</row>
    <row r="55" spans="1:199" ht="14.1" customHeight="1">
      <c r="A55" s="105" t="s">
        <v>32</v>
      </c>
      <c r="B55" s="103"/>
      <c r="C55" s="103"/>
      <c r="D55" s="103"/>
      <c r="E55" s="103"/>
      <c r="F55" s="103"/>
      <c r="G55" s="33">
        <v>0.5</v>
      </c>
      <c r="H55" s="33">
        <f t="shared" si="21"/>
        <v>0</v>
      </c>
      <c r="I55" s="93"/>
      <c r="J55" s="106" t="s">
        <v>90</v>
      </c>
      <c r="K55" s="106"/>
      <c r="L55" s="106"/>
      <c r="M55" s="106"/>
      <c r="N55" s="106"/>
      <c r="O55" s="106"/>
      <c r="P55" s="106"/>
      <c r="Q55" s="106"/>
      <c r="R55" s="95" t="s">
        <v>16</v>
      </c>
      <c r="S55" s="111" t="s">
        <v>87</v>
      </c>
      <c r="T55" s="106"/>
      <c r="U55" s="106"/>
      <c r="V55" s="106"/>
      <c r="W55" s="106"/>
      <c r="X55" s="106"/>
      <c r="Y55" s="106"/>
      <c r="Z55" s="106"/>
      <c r="AA55" s="95" t="s">
        <v>16</v>
      </c>
      <c r="AB55" s="106" t="s">
        <v>141</v>
      </c>
      <c r="AC55" s="106"/>
      <c r="AD55" s="106"/>
      <c r="AE55" s="106"/>
      <c r="AF55" s="106"/>
      <c r="AG55" s="106"/>
      <c r="AH55" s="106"/>
      <c r="AI55" s="106"/>
      <c r="AJ55" s="106"/>
      <c r="AK55" s="106"/>
      <c r="AL55" s="32" t="s">
        <v>16</v>
      </c>
      <c r="AM55" s="29"/>
      <c r="AN55" s="5" t="s">
        <v>163</v>
      </c>
      <c r="AO55" s="86" t="s">
        <v>151</v>
      </c>
      <c r="AP55" s="86" t="s">
        <v>164</v>
      </c>
      <c r="AQ55" s="86" t="s">
        <v>151</v>
      </c>
      <c r="AR55" s="86" t="s">
        <v>49</v>
      </c>
      <c r="AS55" s="86" t="s">
        <v>0</v>
      </c>
      <c r="AT55" s="89"/>
      <c r="AU55" s="3"/>
      <c r="AV55" s="29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</row>
    <row r="56" spans="1:199" ht="14.1" customHeight="1">
      <c r="A56" s="105" t="s">
        <v>231</v>
      </c>
      <c r="B56" s="103"/>
      <c r="C56" s="103"/>
      <c r="D56" s="103"/>
      <c r="E56" s="103"/>
      <c r="F56" s="103"/>
      <c r="G56" s="33">
        <v>1</v>
      </c>
      <c r="H56" s="33">
        <f t="shared" si="21"/>
        <v>0</v>
      </c>
      <c r="I56" s="93"/>
      <c r="J56" s="103" t="s">
        <v>91</v>
      </c>
      <c r="K56" s="103"/>
      <c r="L56" s="103"/>
      <c r="M56" s="103"/>
      <c r="N56" s="103"/>
      <c r="O56" s="103"/>
      <c r="P56" s="33">
        <v>1</v>
      </c>
      <c r="Q56" s="33">
        <f>SUM(P56*R56)</f>
        <v>0</v>
      </c>
      <c r="R56" s="93"/>
      <c r="S56" s="104" t="s">
        <v>153</v>
      </c>
      <c r="T56" s="103"/>
      <c r="U56" s="103"/>
      <c r="V56" s="103"/>
      <c r="W56" s="103"/>
      <c r="X56" s="103"/>
      <c r="Y56" s="33">
        <v>2</v>
      </c>
      <c r="Z56" s="33">
        <f t="shared" ref="Z56:Z62" si="22">SUM(Y56*AA56)</f>
        <v>0</v>
      </c>
      <c r="AA56" s="93"/>
      <c r="AB56" s="103" t="s">
        <v>59</v>
      </c>
      <c r="AC56" s="103"/>
      <c r="AD56" s="103"/>
      <c r="AE56" s="103"/>
      <c r="AF56" s="103"/>
      <c r="AG56" s="103"/>
      <c r="AH56" s="103"/>
      <c r="AI56" s="103"/>
      <c r="AJ56" s="33">
        <v>1</v>
      </c>
      <c r="AK56" s="33">
        <f t="shared" ref="AK56:AK67" si="23">SUM(AJ56*AL56)</f>
        <v>0</v>
      </c>
      <c r="AL56" s="34"/>
      <c r="AM56" s="29"/>
      <c r="AN56" s="38">
        <v>400</v>
      </c>
      <c r="AO56" s="39" t="s">
        <v>151</v>
      </c>
      <c r="AP56" s="39">
        <v>300</v>
      </c>
      <c r="AQ56" s="39" t="s">
        <v>151</v>
      </c>
      <c r="AR56" s="39">
        <v>250</v>
      </c>
      <c r="AS56" s="40">
        <f>(AN56*AP56*AR56)/2000000000</f>
        <v>1.4999999999999999E-2</v>
      </c>
      <c r="AT56" s="90">
        <f>AS56*10</f>
        <v>0.15</v>
      </c>
      <c r="AU56" s="41" t="s">
        <v>82</v>
      </c>
      <c r="AV56" s="29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</row>
    <row r="57" spans="1:199" ht="14.1" customHeight="1">
      <c r="A57" s="105" t="s">
        <v>199</v>
      </c>
      <c r="B57" s="103"/>
      <c r="C57" s="103"/>
      <c r="D57" s="103"/>
      <c r="E57" s="103"/>
      <c r="F57" s="103"/>
      <c r="G57" s="33">
        <v>0.75</v>
      </c>
      <c r="H57" s="33">
        <f t="shared" si="21"/>
        <v>0</v>
      </c>
      <c r="I57" s="93"/>
      <c r="J57" s="103" t="s">
        <v>92</v>
      </c>
      <c r="K57" s="103"/>
      <c r="L57" s="103"/>
      <c r="M57" s="103"/>
      <c r="N57" s="103"/>
      <c r="O57" s="103"/>
      <c r="P57" s="33">
        <v>1</v>
      </c>
      <c r="Q57" s="33">
        <f t="shared" ref="Q57:Q64" si="24">SUM(P57*R57)</f>
        <v>0</v>
      </c>
      <c r="R57" s="93"/>
      <c r="S57" s="104" t="s">
        <v>152</v>
      </c>
      <c r="T57" s="103"/>
      <c r="U57" s="103"/>
      <c r="V57" s="103"/>
      <c r="W57" s="103"/>
      <c r="X57" s="103"/>
      <c r="Y57" s="33">
        <v>0.5</v>
      </c>
      <c r="Z57" s="33">
        <f t="shared" si="22"/>
        <v>0</v>
      </c>
      <c r="AA57" s="93"/>
      <c r="AB57" s="103" t="s">
        <v>42</v>
      </c>
      <c r="AC57" s="103"/>
      <c r="AD57" s="103"/>
      <c r="AE57" s="103"/>
      <c r="AF57" s="103"/>
      <c r="AG57" s="103"/>
      <c r="AH57" s="103"/>
      <c r="AI57" s="103"/>
      <c r="AJ57" s="33">
        <v>4</v>
      </c>
      <c r="AK57" s="33">
        <f t="shared" si="23"/>
        <v>0</v>
      </c>
      <c r="AL57" s="34"/>
      <c r="AM57" s="29"/>
      <c r="AN57" s="38">
        <v>600</v>
      </c>
      <c r="AO57" s="39" t="s">
        <v>151</v>
      </c>
      <c r="AP57" s="39">
        <v>400</v>
      </c>
      <c r="AQ57" s="39" t="s">
        <v>151</v>
      </c>
      <c r="AR57" s="39">
        <v>300</v>
      </c>
      <c r="AS57" s="40">
        <f t="shared" ref="AS57:AS64" si="25">(AN57*AP57*AR57)/2000000000</f>
        <v>3.5999999999999997E-2</v>
      </c>
      <c r="AT57" s="90">
        <f t="shared" ref="AT57:AT64" si="26">AS57*10</f>
        <v>0.36</v>
      </c>
      <c r="AU57" s="41" t="s">
        <v>26</v>
      </c>
      <c r="AV57" s="29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</row>
    <row r="58" spans="1:199" ht="14.1" customHeight="1">
      <c r="A58" s="105" t="s">
        <v>247</v>
      </c>
      <c r="B58" s="103"/>
      <c r="C58" s="103"/>
      <c r="D58" s="103"/>
      <c r="E58" s="103"/>
      <c r="F58" s="103"/>
      <c r="G58" s="33">
        <v>2</v>
      </c>
      <c r="H58" s="33">
        <f t="shared" si="21"/>
        <v>0</v>
      </c>
      <c r="I58" s="93"/>
      <c r="J58" s="103" t="s">
        <v>99</v>
      </c>
      <c r="K58" s="103"/>
      <c r="L58" s="103"/>
      <c r="M58" s="103"/>
      <c r="N58" s="103"/>
      <c r="O58" s="103"/>
      <c r="P58" s="33">
        <v>0.25</v>
      </c>
      <c r="Q58" s="33">
        <f t="shared" si="24"/>
        <v>0</v>
      </c>
      <c r="R58" s="93"/>
      <c r="S58" s="104" t="s">
        <v>157</v>
      </c>
      <c r="T58" s="103"/>
      <c r="U58" s="103"/>
      <c r="V58" s="103"/>
      <c r="W58" s="103"/>
      <c r="X58" s="103"/>
      <c r="Y58" s="33">
        <v>2</v>
      </c>
      <c r="Z58" s="33">
        <f t="shared" si="22"/>
        <v>0</v>
      </c>
      <c r="AA58" s="93"/>
      <c r="AB58" s="103" t="s">
        <v>225</v>
      </c>
      <c r="AC58" s="103"/>
      <c r="AD58" s="103"/>
      <c r="AE58" s="103"/>
      <c r="AF58" s="103"/>
      <c r="AG58" s="103"/>
      <c r="AH58" s="103"/>
      <c r="AI58" s="103"/>
      <c r="AJ58" s="33">
        <v>0.25</v>
      </c>
      <c r="AK58" s="33">
        <f t="shared" ref="AK58" si="27">SUM(AJ58*AL58)</f>
        <v>0</v>
      </c>
      <c r="AL58" s="34"/>
      <c r="AM58" s="29"/>
      <c r="AN58" s="38">
        <v>800</v>
      </c>
      <c r="AO58" s="39" t="s">
        <v>151</v>
      </c>
      <c r="AP58" s="39">
        <v>600</v>
      </c>
      <c r="AQ58" s="39" t="s">
        <v>151</v>
      </c>
      <c r="AR58" s="39">
        <v>400</v>
      </c>
      <c r="AS58" s="40">
        <f t="shared" si="25"/>
        <v>9.6000000000000002E-2</v>
      </c>
      <c r="AT58" s="90">
        <f t="shared" si="26"/>
        <v>0.96</v>
      </c>
      <c r="AU58" s="41" t="s">
        <v>28</v>
      </c>
      <c r="AV58" s="29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</row>
    <row r="59" spans="1:199" ht="14.1" customHeight="1">
      <c r="A59" s="105" t="s">
        <v>195</v>
      </c>
      <c r="B59" s="103"/>
      <c r="C59" s="103"/>
      <c r="D59" s="103"/>
      <c r="E59" s="103"/>
      <c r="F59" s="103"/>
      <c r="G59" s="33">
        <v>1.5</v>
      </c>
      <c r="H59" s="33">
        <f t="shared" si="21"/>
        <v>0</v>
      </c>
      <c r="I59" s="93"/>
      <c r="J59" s="103" t="s">
        <v>94</v>
      </c>
      <c r="K59" s="103"/>
      <c r="L59" s="103"/>
      <c r="M59" s="103"/>
      <c r="N59" s="103"/>
      <c r="O59" s="103"/>
      <c r="P59" s="33">
        <v>0.1</v>
      </c>
      <c r="Q59" s="33">
        <f t="shared" si="24"/>
        <v>0</v>
      </c>
      <c r="R59" s="93"/>
      <c r="S59" s="104" t="s">
        <v>158</v>
      </c>
      <c r="T59" s="103"/>
      <c r="U59" s="103"/>
      <c r="V59" s="103"/>
      <c r="W59" s="103"/>
      <c r="X59" s="103"/>
      <c r="Y59" s="33">
        <v>2</v>
      </c>
      <c r="Z59" s="33">
        <f t="shared" si="22"/>
        <v>0</v>
      </c>
      <c r="AA59" s="93"/>
      <c r="AB59" s="103" t="s">
        <v>44</v>
      </c>
      <c r="AC59" s="103"/>
      <c r="AD59" s="103"/>
      <c r="AE59" s="103"/>
      <c r="AF59" s="103"/>
      <c r="AG59" s="103"/>
      <c r="AH59" s="103"/>
      <c r="AI59" s="103"/>
      <c r="AJ59" s="33">
        <v>2</v>
      </c>
      <c r="AK59" s="33">
        <f t="shared" si="23"/>
        <v>0</v>
      </c>
      <c r="AL59" s="34"/>
      <c r="AM59" s="29"/>
      <c r="AN59" s="38">
        <v>400</v>
      </c>
      <c r="AO59" s="39" t="s">
        <v>151</v>
      </c>
      <c r="AP59" s="39">
        <v>300</v>
      </c>
      <c r="AQ59" s="39" t="s">
        <v>151</v>
      </c>
      <c r="AR59" s="39">
        <v>250</v>
      </c>
      <c r="AS59" s="40">
        <f>(AN59*AP59*AR59)/2000000000</f>
        <v>1.4999999999999999E-2</v>
      </c>
      <c r="AT59" s="90">
        <f>AS59*10</f>
        <v>0.15</v>
      </c>
      <c r="AU59" s="41" t="s">
        <v>82</v>
      </c>
      <c r="AV59" s="29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</row>
    <row r="60" spans="1:199" ht="14.1" customHeight="1">
      <c r="A60" s="105" t="s">
        <v>248</v>
      </c>
      <c r="B60" s="103"/>
      <c r="C60" s="103"/>
      <c r="D60" s="103"/>
      <c r="E60" s="103"/>
      <c r="F60" s="103"/>
      <c r="G60" s="33">
        <v>0.25</v>
      </c>
      <c r="H60" s="33">
        <f t="shared" si="21"/>
        <v>0</v>
      </c>
      <c r="I60" s="93"/>
      <c r="J60" s="184" t="s">
        <v>102</v>
      </c>
      <c r="K60" s="184"/>
      <c r="L60" s="184"/>
      <c r="M60" s="184"/>
      <c r="N60" s="184"/>
      <c r="O60" s="184"/>
      <c r="P60" s="37">
        <v>0.25</v>
      </c>
      <c r="Q60" s="33">
        <f t="shared" si="24"/>
        <v>0</v>
      </c>
      <c r="R60" s="93"/>
      <c r="S60" s="104" t="s">
        <v>93</v>
      </c>
      <c r="T60" s="103"/>
      <c r="U60" s="103"/>
      <c r="V60" s="103"/>
      <c r="W60" s="103"/>
      <c r="X60" s="103"/>
      <c r="Y60" s="33">
        <v>0.25</v>
      </c>
      <c r="Z60" s="33">
        <f t="shared" si="22"/>
        <v>0</v>
      </c>
      <c r="AA60" s="93"/>
      <c r="AB60" s="103" t="s">
        <v>45</v>
      </c>
      <c r="AC60" s="103"/>
      <c r="AD60" s="103"/>
      <c r="AE60" s="103"/>
      <c r="AF60" s="103"/>
      <c r="AG60" s="103"/>
      <c r="AH60" s="103"/>
      <c r="AI60" s="103"/>
      <c r="AJ60" s="33">
        <v>4</v>
      </c>
      <c r="AK60" s="33">
        <f t="shared" si="23"/>
        <v>0</v>
      </c>
      <c r="AL60" s="34"/>
      <c r="AM60" s="29"/>
      <c r="AN60" s="38">
        <v>600</v>
      </c>
      <c r="AO60" s="39" t="s">
        <v>151</v>
      </c>
      <c r="AP60" s="39">
        <v>400</v>
      </c>
      <c r="AQ60" s="39" t="s">
        <v>151</v>
      </c>
      <c r="AR60" s="39">
        <v>300</v>
      </c>
      <c r="AS60" s="40">
        <f t="shared" ref="AS60:AS61" si="28">(AN60*AP60*AR60)/2000000000</f>
        <v>3.5999999999999997E-2</v>
      </c>
      <c r="AT60" s="90">
        <f t="shared" si="26"/>
        <v>0.36</v>
      </c>
      <c r="AU60" s="41" t="s">
        <v>26</v>
      </c>
      <c r="AV60" s="29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</row>
    <row r="61" spans="1:199" ht="14.1" customHeight="1">
      <c r="A61" s="109" t="s">
        <v>95</v>
      </c>
      <c r="B61" s="110"/>
      <c r="C61" s="110"/>
      <c r="D61" s="110"/>
      <c r="E61" s="110"/>
      <c r="F61" s="110"/>
      <c r="G61" s="110"/>
      <c r="H61" s="111"/>
      <c r="I61" s="95" t="s">
        <v>16</v>
      </c>
      <c r="J61" s="103" t="s">
        <v>96</v>
      </c>
      <c r="K61" s="103"/>
      <c r="L61" s="103"/>
      <c r="M61" s="103"/>
      <c r="N61" s="103"/>
      <c r="O61" s="103"/>
      <c r="P61" s="33">
        <v>0.25</v>
      </c>
      <c r="Q61" s="33">
        <f t="shared" si="24"/>
        <v>0</v>
      </c>
      <c r="R61" s="93"/>
      <c r="S61" s="104" t="s">
        <v>210</v>
      </c>
      <c r="T61" s="103"/>
      <c r="U61" s="103"/>
      <c r="V61" s="103"/>
      <c r="W61" s="103"/>
      <c r="X61" s="103"/>
      <c r="Y61" s="33">
        <v>0.01</v>
      </c>
      <c r="Z61" s="33">
        <f t="shared" si="22"/>
        <v>0</v>
      </c>
      <c r="AA61" s="93"/>
      <c r="AB61" s="103" t="s">
        <v>50</v>
      </c>
      <c r="AC61" s="103"/>
      <c r="AD61" s="103"/>
      <c r="AE61" s="103"/>
      <c r="AF61" s="103"/>
      <c r="AG61" s="103"/>
      <c r="AH61" s="103"/>
      <c r="AI61" s="103"/>
      <c r="AJ61" s="33">
        <v>1</v>
      </c>
      <c r="AK61" s="33">
        <f t="shared" si="23"/>
        <v>0</v>
      </c>
      <c r="AL61" s="34"/>
      <c r="AM61" s="29"/>
      <c r="AN61" s="38">
        <v>800</v>
      </c>
      <c r="AO61" s="39" t="s">
        <v>151</v>
      </c>
      <c r="AP61" s="39">
        <v>600</v>
      </c>
      <c r="AQ61" s="39" t="s">
        <v>151</v>
      </c>
      <c r="AR61" s="39">
        <v>400</v>
      </c>
      <c r="AS61" s="40">
        <f t="shared" si="28"/>
        <v>9.6000000000000002E-2</v>
      </c>
      <c r="AT61" s="90">
        <f t="shared" si="26"/>
        <v>0.96</v>
      </c>
      <c r="AU61" s="41" t="s">
        <v>28</v>
      </c>
      <c r="AV61" s="29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</row>
    <row r="62" spans="1:199" ht="14.1" customHeight="1">
      <c r="A62" s="105" t="s">
        <v>98</v>
      </c>
      <c r="B62" s="103"/>
      <c r="C62" s="103"/>
      <c r="D62" s="103"/>
      <c r="E62" s="103"/>
      <c r="F62" s="103"/>
      <c r="G62" s="33">
        <v>4</v>
      </c>
      <c r="H62" s="33">
        <f t="shared" ref="H62:H70" si="29">SUM(G62*I62)</f>
        <v>0</v>
      </c>
      <c r="I62" s="93"/>
      <c r="J62" s="103" t="s">
        <v>113</v>
      </c>
      <c r="K62" s="103"/>
      <c r="L62" s="103"/>
      <c r="M62" s="103"/>
      <c r="N62" s="103"/>
      <c r="O62" s="103"/>
      <c r="P62" s="33">
        <v>0.1</v>
      </c>
      <c r="Q62" s="33">
        <f t="shared" si="24"/>
        <v>0</v>
      </c>
      <c r="R62" s="93"/>
      <c r="S62" s="104" t="s">
        <v>97</v>
      </c>
      <c r="T62" s="103"/>
      <c r="U62" s="103"/>
      <c r="V62" s="103"/>
      <c r="W62" s="103"/>
      <c r="X62" s="103"/>
      <c r="Y62" s="33">
        <v>1</v>
      </c>
      <c r="Z62" s="33">
        <f t="shared" si="22"/>
        <v>0</v>
      </c>
      <c r="AA62" s="93"/>
      <c r="AB62" s="103" t="s">
        <v>215</v>
      </c>
      <c r="AC62" s="103"/>
      <c r="AD62" s="103"/>
      <c r="AE62" s="103"/>
      <c r="AF62" s="103"/>
      <c r="AG62" s="103"/>
      <c r="AH62" s="103"/>
      <c r="AI62" s="103"/>
      <c r="AJ62" s="33">
        <v>0.5</v>
      </c>
      <c r="AK62" s="33">
        <f t="shared" si="23"/>
        <v>0</v>
      </c>
      <c r="AL62" s="34"/>
      <c r="AM62" s="29"/>
      <c r="AN62" s="38">
        <v>1200</v>
      </c>
      <c r="AO62" s="39" t="s">
        <v>151</v>
      </c>
      <c r="AP62" s="39">
        <v>600</v>
      </c>
      <c r="AQ62" s="39" t="s">
        <v>151</v>
      </c>
      <c r="AR62" s="39">
        <v>400</v>
      </c>
      <c r="AS62" s="40">
        <f t="shared" si="25"/>
        <v>0.14399999999999999</v>
      </c>
      <c r="AT62" s="90">
        <f t="shared" si="26"/>
        <v>1.44</v>
      </c>
      <c r="AU62" s="41" t="s">
        <v>243</v>
      </c>
      <c r="AV62" s="29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</row>
    <row r="63" spans="1:199" ht="14.1" customHeight="1">
      <c r="A63" s="105" t="s">
        <v>100</v>
      </c>
      <c r="B63" s="103"/>
      <c r="C63" s="103"/>
      <c r="D63" s="103"/>
      <c r="E63" s="103"/>
      <c r="F63" s="103"/>
      <c r="G63" s="33">
        <v>0.5</v>
      </c>
      <c r="H63" s="33">
        <f t="shared" si="29"/>
        <v>0</v>
      </c>
      <c r="I63" s="93"/>
      <c r="J63" s="103" t="s">
        <v>173</v>
      </c>
      <c r="K63" s="103"/>
      <c r="L63" s="103"/>
      <c r="M63" s="103"/>
      <c r="N63" s="103"/>
      <c r="O63" s="103"/>
      <c r="P63" s="33">
        <v>0.25</v>
      </c>
      <c r="Q63" s="33">
        <f t="shared" si="24"/>
        <v>0</v>
      </c>
      <c r="R63" s="93"/>
      <c r="S63" s="104" t="s">
        <v>131</v>
      </c>
      <c r="T63" s="103"/>
      <c r="U63" s="103"/>
      <c r="V63" s="103"/>
      <c r="W63" s="103"/>
      <c r="X63" s="103"/>
      <c r="Y63" s="33">
        <v>1</v>
      </c>
      <c r="Z63" s="33">
        <f>SUM(Y63*AA63)</f>
        <v>0</v>
      </c>
      <c r="AA63" s="93"/>
      <c r="AB63" s="103" t="s">
        <v>52</v>
      </c>
      <c r="AC63" s="103"/>
      <c r="AD63" s="103"/>
      <c r="AE63" s="103"/>
      <c r="AF63" s="103"/>
      <c r="AG63" s="103"/>
      <c r="AH63" s="103"/>
      <c r="AI63" s="103"/>
      <c r="AJ63" s="33">
        <v>5</v>
      </c>
      <c r="AK63" s="33">
        <f t="shared" ref="AK63" si="30">SUM(AJ63*AL63)</f>
        <v>0</v>
      </c>
      <c r="AL63" s="34"/>
      <c r="AM63" s="29"/>
      <c r="AN63" s="38">
        <v>3000</v>
      </c>
      <c r="AO63" s="39" t="s">
        <v>151</v>
      </c>
      <c r="AP63" s="39">
        <v>1000</v>
      </c>
      <c r="AQ63" s="39" t="s">
        <v>151</v>
      </c>
      <c r="AR63" s="39">
        <v>1000</v>
      </c>
      <c r="AS63" s="40">
        <f t="shared" si="25"/>
        <v>1.5</v>
      </c>
      <c r="AT63" s="90">
        <f t="shared" si="26"/>
        <v>15</v>
      </c>
      <c r="AU63" s="41" t="s">
        <v>159</v>
      </c>
      <c r="AV63" s="29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/>
      <c r="DZ63" s="20"/>
      <c r="EA63" s="20"/>
      <c r="EB63" s="20"/>
      <c r="EC63" s="20"/>
      <c r="ED63" s="20"/>
      <c r="EE63" s="20"/>
      <c r="EF63" s="20"/>
      <c r="EG63" s="20"/>
      <c r="EH63" s="20"/>
      <c r="EI63" s="20"/>
      <c r="EJ63" s="20"/>
      <c r="EK63" s="20"/>
      <c r="EL63" s="20"/>
      <c r="EM63" s="20"/>
      <c r="EN63" s="20"/>
      <c r="EO63" s="20"/>
      <c r="EP63" s="20"/>
      <c r="EQ63" s="20"/>
      <c r="ER63" s="20"/>
      <c r="ES63" s="20"/>
      <c r="ET63" s="20"/>
      <c r="EU63" s="20"/>
      <c r="EV63" s="20"/>
      <c r="EW63" s="20"/>
      <c r="EX63" s="20"/>
      <c r="EY63" s="20"/>
      <c r="EZ63" s="20"/>
      <c r="FA63" s="20"/>
      <c r="FB63" s="20"/>
      <c r="FC63" s="20"/>
      <c r="FD63" s="20"/>
      <c r="FE63" s="20"/>
      <c r="FF63" s="20"/>
      <c r="FG63" s="20"/>
      <c r="FH63" s="20"/>
      <c r="FI63" s="20"/>
      <c r="FJ63" s="20"/>
      <c r="FK63" s="20"/>
      <c r="FL63" s="20"/>
      <c r="FM63" s="20"/>
      <c r="FN63" s="20"/>
      <c r="FO63" s="20"/>
      <c r="FP63" s="20"/>
      <c r="FQ63" s="20"/>
      <c r="FR63" s="20"/>
      <c r="FS63" s="20"/>
      <c r="FT63" s="20"/>
      <c r="FU63" s="20"/>
      <c r="FV63" s="20"/>
      <c r="FW63" s="20"/>
      <c r="FX63" s="20"/>
      <c r="FY63" s="20"/>
      <c r="FZ63" s="20"/>
      <c r="GA63" s="20"/>
      <c r="GB63" s="20"/>
      <c r="GC63" s="20"/>
      <c r="GD63" s="20"/>
      <c r="GE63" s="20"/>
      <c r="GF63" s="20"/>
      <c r="GG63" s="20"/>
      <c r="GH63" s="20"/>
      <c r="GI63" s="20"/>
      <c r="GJ63" s="20"/>
      <c r="GK63" s="20"/>
      <c r="GL63" s="20"/>
      <c r="GM63" s="20"/>
      <c r="GN63" s="20"/>
      <c r="GO63" s="20"/>
      <c r="GP63" s="20"/>
      <c r="GQ63" s="20"/>
    </row>
    <row r="64" spans="1:199" ht="14.1" customHeight="1" thickBot="1">
      <c r="A64" s="105" t="s">
        <v>101</v>
      </c>
      <c r="B64" s="103"/>
      <c r="C64" s="103"/>
      <c r="D64" s="103"/>
      <c r="E64" s="103"/>
      <c r="F64" s="103"/>
      <c r="G64" s="33">
        <v>3</v>
      </c>
      <c r="H64" s="33">
        <f t="shared" si="29"/>
        <v>0</v>
      </c>
      <c r="I64" s="93"/>
      <c r="J64" s="103" t="s">
        <v>209</v>
      </c>
      <c r="K64" s="103"/>
      <c r="L64" s="103"/>
      <c r="M64" s="103"/>
      <c r="N64" s="103"/>
      <c r="O64" s="103"/>
      <c r="P64" s="33">
        <v>0.02</v>
      </c>
      <c r="Q64" s="33">
        <f t="shared" si="24"/>
        <v>0</v>
      </c>
      <c r="R64" s="93"/>
      <c r="S64" s="104" t="s">
        <v>132</v>
      </c>
      <c r="T64" s="103"/>
      <c r="U64" s="103"/>
      <c r="V64" s="103"/>
      <c r="W64" s="103"/>
      <c r="X64" s="103"/>
      <c r="Y64" s="33">
        <v>0.25</v>
      </c>
      <c r="Z64" s="33">
        <f>SUM(Y64*AA64)</f>
        <v>0</v>
      </c>
      <c r="AA64" s="93"/>
      <c r="AB64" s="103" t="s">
        <v>55</v>
      </c>
      <c r="AC64" s="103"/>
      <c r="AD64" s="103"/>
      <c r="AE64" s="103"/>
      <c r="AF64" s="103"/>
      <c r="AG64" s="103"/>
      <c r="AH64" s="103"/>
      <c r="AI64" s="103"/>
      <c r="AJ64" s="33">
        <v>5</v>
      </c>
      <c r="AK64" s="33">
        <f>SUM(AJ64*AL64)</f>
        <v>0</v>
      </c>
      <c r="AL64" s="34"/>
      <c r="AM64" s="29"/>
      <c r="AN64" s="46">
        <v>3000</v>
      </c>
      <c r="AO64" s="47" t="s">
        <v>151</v>
      </c>
      <c r="AP64" s="47">
        <v>1250</v>
      </c>
      <c r="AQ64" s="47" t="s">
        <v>151</v>
      </c>
      <c r="AR64" s="47">
        <v>1250</v>
      </c>
      <c r="AS64" s="48">
        <f t="shared" si="25"/>
        <v>2.34375</v>
      </c>
      <c r="AT64" s="91">
        <f t="shared" si="26"/>
        <v>23.4375</v>
      </c>
      <c r="AU64" s="49" t="s">
        <v>160</v>
      </c>
      <c r="AV64" s="29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20"/>
      <c r="DP64" s="20"/>
      <c r="DQ64" s="20"/>
      <c r="DR64" s="20"/>
      <c r="DS64" s="20"/>
      <c r="DT64" s="20"/>
      <c r="DU64" s="20"/>
      <c r="DV64" s="20"/>
      <c r="DW64" s="20"/>
      <c r="DX64" s="20"/>
      <c r="DY64" s="20"/>
      <c r="DZ64" s="20"/>
      <c r="EA64" s="20"/>
      <c r="EB64" s="20"/>
      <c r="EC64" s="20"/>
      <c r="ED64" s="20"/>
      <c r="EE64" s="20"/>
      <c r="EF64" s="20"/>
      <c r="EG64" s="20"/>
      <c r="EH64" s="20"/>
      <c r="EI64" s="20"/>
      <c r="EJ64" s="20"/>
      <c r="EK64" s="20"/>
      <c r="EL64" s="20"/>
      <c r="EM64" s="20"/>
      <c r="EN64" s="20"/>
      <c r="EO64" s="20"/>
      <c r="EP64" s="20"/>
      <c r="EQ64" s="20"/>
      <c r="ER64" s="20"/>
      <c r="ES64" s="20"/>
      <c r="ET64" s="20"/>
      <c r="EU64" s="20"/>
      <c r="EV64" s="20"/>
      <c r="EW64" s="20"/>
      <c r="EX64" s="20"/>
      <c r="EY64" s="20"/>
      <c r="EZ64" s="20"/>
      <c r="FA64" s="20"/>
      <c r="FB64" s="20"/>
      <c r="FC64" s="20"/>
      <c r="FD64" s="20"/>
      <c r="FE64" s="20"/>
      <c r="FF64" s="20"/>
      <c r="FG64" s="20"/>
      <c r="FH64" s="20"/>
      <c r="FI64" s="20"/>
      <c r="FJ64" s="20"/>
      <c r="FK64" s="20"/>
      <c r="FL64" s="20"/>
      <c r="FM64" s="20"/>
      <c r="FN64" s="20"/>
      <c r="FO64" s="20"/>
      <c r="FP64" s="20"/>
      <c r="FQ64" s="20"/>
      <c r="FR64" s="20"/>
      <c r="FS64" s="20"/>
      <c r="FT64" s="20"/>
      <c r="FU64" s="20"/>
      <c r="FV64" s="20"/>
      <c r="FW64" s="20"/>
      <c r="FX64" s="20"/>
      <c r="FY64" s="20"/>
      <c r="FZ64" s="20"/>
      <c r="GA64" s="20"/>
      <c r="GB64" s="20"/>
      <c r="GC64" s="20"/>
      <c r="GD64" s="20"/>
      <c r="GE64" s="20"/>
      <c r="GF64" s="20"/>
      <c r="GG64" s="20"/>
      <c r="GH64" s="20"/>
      <c r="GI64" s="20"/>
      <c r="GJ64" s="20"/>
      <c r="GK64" s="20"/>
      <c r="GL64" s="20"/>
      <c r="GM64" s="20"/>
      <c r="GN64" s="20"/>
      <c r="GO64" s="20"/>
      <c r="GP64" s="20"/>
      <c r="GQ64" s="20"/>
    </row>
    <row r="65" spans="1:210" ht="14.1" customHeight="1">
      <c r="A65" s="105" t="s">
        <v>103</v>
      </c>
      <c r="B65" s="103"/>
      <c r="C65" s="103"/>
      <c r="D65" s="103"/>
      <c r="E65" s="103"/>
      <c r="F65" s="103"/>
      <c r="G65" s="33">
        <v>0.5</v>
      </c>
      <c r="H65" s="33">
        <f t="shared" si="29"/>
        <v>0</v>
      </c>
      <c r="I65" s="93"/>
      <c r="J65" s="106" t="s">
        <v>166</v>
      </c>
      <c r="K65" s="106"/>
      <c r="L65" s="106"/>
      <c r="M65" s="106"/>
      <c r="N65" s="106"/>
      <c r="O65" s="106"/>
      <c r="P65" s="106"/>
      <c r="Q65" s="106"/>
      <c r="R65" s="95" t="s">
        <v>16</v>
      </c>
      <c r="S65" s="103" t="s">
        <v>154</v>
      </c>
      <c r="T65" s="103"/>
      <c r="U65" s="103"/>
      <c r="V65" s="103"/>
      <c r="W65" s="103"/>
      <c r="X65" s="103"/>
      <c r="Y65" s="33">
        <v>0.25</v>
      </c>
      <c r="Z65" s="33">
        <f>SUM(Y65*AA65)</f>
        <v>0</v>
      </c>
      <c r="AA65" s="93"/>
      <c r="AB65" s="103" t="s">
        <v>57</v>
      </c>
      <c r="AC65" s="103"/>
      <c r="AD65" s="103"/>
      <c r="AE65" s="103"/>
      <c r="AF65" s="103"/>
      <c r="AG65" s="103"/>
      <c r="AH65" s="103"/>
      <c r="AI65" s="103"/>
      <c r="AJ65" s="33">
        <v>5</v>
      </c>
      <c r="AK65" s="33">
        <f>SUM(AJ65*AL65)</f>
        <v>0</v>
      </c>
      <c r="AL65" s="34"/>
      <c r="AM65" s="29"/>
      <c r="AN65" s="29"/>
      <c r="AO65" s="29"/>
      <c r="AP65" s="11"/>
      <c r="AQ65" s="29"/>
      <c r="AR65" s="29"/>
      <c r="AS65" s="29"/>
      <c r="AT65" s="29"/>
      <c r="AU65" s="21"/>
      <c r="AV65" s="29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20"/>
      <c r="EO65" s="20"/>
      <c r="EP65" s="20"/>
      <c r="EQ65" s="20"/>
      <c r="ER65" s="20"/>
      <c r="ES65" s="20"/>
      <c r="ET65" s="20"/>
      <c r="EU65" s="20"/>
      <c r="EV65" s="20"/>
      <c r="EW65" s="20"/>
      <c r="EX65" s="20"/>
      <c r="EY65" s="20"/>
      <c r="EZ65" s="20"/>
      <c r="FA65" s="20"/>
      <c r="FB65" s="20"/>
      <c r="FC65" s="20"/>
      <c r="FD65" s="20"/>
      <c r="FE65" s="20"/>
      <c r="FF65" s="20"/>
      <c r="FG65" s="20"/>
      <c r="FH65" s="20"/>
      <c r="FI65" s="20"/>
      <c r="FJ65" s="20"/>
      <c r="FK65" s="20"/>
      <c r="FL65" s="20"/>
      <c r="FM65" s="20"/>
      <c r="FN65" s="20"/>
      <c r="FO65" s="20"/>
      <c r="FP65" s="20"/>
      <c r="FQ65" s="20"/>
      <c r="FR65" s="20"/>
      <c r="FS65" s="20"/>
      <c r="FT65" s="20"/>
      <c r="FU65" s="20"/>
      <c r="FV65" s="20"/>
      <c r="FW65" s="20"/>
      <c r="FX65" s="20"/>
      <c r="FY65" s="20"/>
      <c r="FZ65" s="20"/>
      <c r="GA65" s="20"/>
      <c r="GB65" s="20"/>
      <c r="GC65" s="20"/>
      <c r="GD65" s="20"/>
      <c r="GE65" s="20"/>
      <c r="GF65" s="20"/>
      <c r="GG65" s="20"/>
      <c r="GH65" s="20"/>
      <c r="GI65" s="20"/>
      <c r="GJ65" s="20"/>
      <c r="GK65" s="20"/>
      <c r="GL65" s="20"/>
      <c r="GM65" s="20"/>
      <c r="GN65" s="20"/>
      <c r="GO65" s="20"/>
      <c r="GP65" s="20"/>
      <c r="GQ65" s="20"/>
    </row>
    <row r="66" spans="1:210" ht="14.1" customHeight="1">
      <c r="A66" s="105" t="s">
        <v>105</v>
      </c>
      <c r="B66" s="103"/>
      <c r="C66" s="103"/>
      <c r="D66" s="103"/>
      <c r="E66" s="103"/>
      <c r="F66" s="103"/>
      <c r="G66" s="33">
        <v>2</v>
      </c>
      <c r="H66" s="33">
        <f t="shared" si="29"/>
        <v>0</v>
      </c>
      <c r="I66" s="93"/>
      <c r="J66" s="103" t="s">
        <v>70</v>
      </c>
      <c r="K66" s="103"/>
      <c r="L66" s="103"/>
      <c r="M66" s="103"/>
      <c r="N66" s="103"/>
      <c r="O66" s="103"/>
      <c r="P66" s="33">
        <v>2</v>
      </c>
      <c r="Q66" s="33">
        <f t="shared" ref="Q66:Q67" si="31">SUM(P66*R66)</f>
        <v>0</v>
      </c>
      <c r="R66" s="93"/>
      <c r="S66" s="107" t="s">
        <v>176</v>
      </c>
      <c r="T66" s="108"/>
      <c r="U66" s="108"/>
      <c r="V66" s="108"/>
      <c r="W66" s="108"/>
      <c r="X66" s="104"/>
      <c r="Y66" s="35">
        <v>2</v>
      </c>
      <c r="Z66" s="33">
        <f>SUM(Y66*AA66)</f>
        <v>0</v>
      </c>
      <c r="AA66" s="93"/>
      <c r="AB66" s="103" t="s">
        <v>60</v>
      </c>
      <c r="AC66" s="103"/>
      <c r="AD66" s="103"/>
      <c r="AE66" s="103"/>
      <c r="AF66" s="103"/>
      <c r="AG66" s="103"/>
      <c r="AH66" s="103"/>
      <c r="AI66" s="103"/>
      <c r="AJ66" s="33">
        <v>1.5</v>
      </c>
      <c r="AK66" s="33">
        <f t="shared" si="23"/>
        <v>0</v>
      </c>
      <c r="AL66" s="34"/>
      <c r="AM66" s="29"/>
      <c r="AN66" s="29"/>
      <c r="AO66" s="29"/>
      <c r="AP66" s="11"/>
      <c r="AQ66" s="29"/>
      <c r="AR66" s="29"/>
      <c r="AS66" s="29"/>
      <c r="AT66" s="29"/>
      <c r="AU66" s="21"/>
      <c r="AV66" s="29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20"/>
      <c r="EP66" s="20"/>
      <c r="EQ66" s="20"/>
      <c r="ER66" s="20"/>
      <c r="ES66" s="20"/>
      <c r="ET66" s="20"/>
      <c r="EU66" s="20"/>
      <c r="EV66" s="20"/>
      <c r="EW66" s="20"/>
      <c r="EX66" s="20"/>
      <c r="EY66" s="20"/>
      <c r="EZ66" s="20"/>
      <c r="FA66" s="20"/>
      <c r="FB66" s="20"/>
      <c r="FC66" s="20"/>
      <c r="FD66" s="20"/>
      <c r="FE66" s="20"/>
      <c r="FF66" s="20"/>
      <c r="FG66" s="20"/>
      <c r="FH66" s="20"/>
      <c r="FI66" s="20"/>
      <c r="FJ66" s="20"/>
      <c r="FK66" s="20"/>
      <c r="FL66" s="20"/>
      <c r="FM66" s="20"/>
      <c r="FN66" s="20"/>
      <c r="FO66" s="20"/>
      <c r="FP66" s="20"/>
      <c r="FQ66" s="20"/>
      <c r="FR66" s="20"/>
      <c r="FS66" s="20"/>
      <c r="FT66" s="20"/>
      <c r="FU66" s="20"/>
      <c r="FV66" s="20"/>
      <c r="FW66" s="20"/>
      <c r="FX66" s="20"/>
      <c r="FY66" s="20"/>
      <c r="FZ66" s="20"/>
      <c r="GA66" s="20"/>
      <c r="GB66" s="20"/>
      <c r="GC66" s="20"/>
      <c r="GD66" s="20"/>
      <c r="GE66" s="20"/>
      <c r="GF66" s="20"/>
      <c r="GG66" s="20"/>
      <c r="GH66" s="20"/>
      <c r="GI66" s="20"/>
      <c r="GJ66" s="20"/>
      <c r="GK66" s="20"/>
      <c r="GL66" s="20"/>
      <c r="GM66" s="20"/>
      <c r="GN66" s="20"/>
      <c r="GO66" s="20"/>
      <c r="GP66" s="20"/>
      <c r="GQ66" s="20"/>
    </row>
    <row r="67" spans="1:210" ht="14.1" customHeight="1" thickBot="1">
      <c r="A67" s="105" t="s">
        <v>107</v>
      </c>
      <c r="B67" s="103"/>
      <c r="C67" s="103"/>
      <c r="D67" s="103"/>
      <c r="E67" s="103"/>
      <c r="F67" s="103"/>
      <c r="G67" s="33">
        <v>0.5</v>
      </c>
      <c r="H67" s="33">
        <f t="shared" si="29"/>
        <v>0</v>
      </c>
      <c r="I67" s="93"/>
      <c r="J67" s="103" t="s">
        <v>74</v>
      </c>
      <c r="K67" s="103"/>
      <c r="L67" s="103"/>
      <c r="M67" s="103"/>
      <c r="N67" s="103"/>
      <c r="O67" s="103"/>
      <c r="P67" s="33">
        <v>2</v>
      </c>
      <c r="Q67" s="33">
        <f t="shared" si="31"/>
        <v>0</v>
      </c>
      <c r="R67" s="93"/>
      <c r="S67" s="177" t="s">
        <v>156</v>
      </c>
      <c r="T67" s="177"/>
      <c r="U67" s="177"/>
      <c r="V67" s="177"/>
      <c r="W67" s="177"/>
      <c r="X67" s="177"/>
      <c r="Y67" s="177"/>
      <c r="Z67" s="177"/>
      <c r="AA67" s="95" t="s">
        <v>16</v>
      </c>
      <c r="AB67" s="103" t="s">
        <v>226</v>
      </c>
      <c r="AC67" s="103"/>
      <c r="AD67" s="103"/>
      <c r="AE67" s="103"/>
      <c r="AF67" s="103"/>
      <c r="AG67" s="103"/>
      <c r="AH67" s="103"/>
      <c r="AI67" s="103"/>
      <c r="AJ67" s="33">
        <v>1.5</v>
      </c>
      <c r="AK67" s="33">
        <f t="shared" si="23"/>
        <v>0</v>
      </c>
      <c r="AL67" s="34"/>
      <c r="AM67" s="29"/>
      <c r="AN67" s="29"/>
      <c r="AO67" s="29"/>
      <c r="AP67" s="78"/>
      <c r="AQ67" s="29"/>
      <c r="AR67" s="29"/>
      <c r="AS67" s="29"/>
      <c r="AT67" s="29"/>
      <c r="AU67" s="21"/>
      <c r="AV67" s="29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  <c r="ES67" s="20"/>
      <c r="ET67" s="20"/>
      <c r="EU67" s="20"/>
      <c r="EV67" s="20"/>
      <c r="EW67" s="20"/>
      <c r="EX67" s="20"/>
      <c r="EY67" s="20"/>
      <c r="EZ67" s="20"/>
      <c r="FA67" s="20"/>
      <c r="FB67" s="20"/>
      <c r="FC67" s="20"/>
      <c r="FD67" s="20"/>
      <c r="FE67" s="20"/>
      <c r="FF67" s="20"/>
      <c r="FG67" s="20"/>
      <c r="FH67" s="20"/>
      <c r="FI67" s="20"/>
      <c r="FJ67" s="20"/>
      <c r="FK67" s="20"/>
      <c r="FL67" s="20"/>
      <c r="FM67" s="20"/>
      <c r="FN67" s="20"/>
      <c r="FO67" s="20"/>
      <c r="FP67" s="20"/>
      <c r="FQ67" s="20"/>
      <c r="FR67" s="20"/>
      <c r="FS67" s="20"/>
      <c r="FT67" s="20"/>
      <c r="FU67" s="20"/>
      <c r="FV67" s="20"/>
      <c r="FW67" s="20"/>
      <c r="FX67" s="20"/>
      <c r="FY67" s="20"/>
      <c r="FZ67" s="20"/>
      <c r="GA67" s="20"/>
      <c r="GB67" s="20"/>
      <c r="GC67" s="20"/>
      <c r="GD67" s="20"/>
      <c r="GE67" s="20"/>
      <c r="GF67" s="20"/>
      <c r="GG67" s="20"/>
      <c r="GH67" s="20"/>
      <c r="GI67" s="20"/>
      <c r="GJ67" s="20"/>
      <c r="GK67" s="20"/>
      <c r="GL67" s="20"/>
      <c r="GM67" s="20"/>
      <c r="GN67" s="20"/>
      <c r="GO67" s="20"/>
      <c r="GP67" s="20"/>
      <c r="GQ67" s="20"/>
    </row>
    <row r="68" spans="1:210" ht="14.1" customHeight="1">
      <c r="A68" s="105" t="s">
        <v>109</v>
      </c>
      <c r="B68" s="103"/>
      <c r="C68" s="103"/>
      <c r="D68" s="103"/>
      <c r="E68" s="103"/>
      <c r="F68" s="103"/>
      <c r="G68" s="33">
        <v>1.5</v>
      </c>
      <c r="H68" s="33">
        <f t="shared" si="29"/>
        <v>0</v>
      </c>
      <c r="I68" s="93"/>
      <c r="J68" s="103" t="s">
        <v>263</v>
      </c>
      <c r="K68" s="103"/>
      <c r="L68" s="103"/>
      <c r="M68" s="103"/>
      <c r="N68" s="103"/>
      <c r="O68" s="103"/>
      <c r="P68" s="33">
        <v>0.25</v>
      </c>
      <c r="Q68" s="33">
        <f>SUM(P68*R68)</f>
        <v>0</v>
      </c>
      <c r="R68" s="93"/>
      <c r="S68" s="107" t="s">
        <v>207</v>
      </c>
      <c r="T68" s="108"/>
      <c r="U68" s="108"/>
      <c r="V68" s="108"/>
      <c r="W68" s="108"/>
      <c r="X68" s="104"/>
      <c r="Y68" s="33">
        <v>1</v>
      </c>
      <c r="Z68" s="33">
        <f t="shared" ref="Z68" si="32">SUM(Y68*AA68)</f>
        <v>0</v>
      </c>
      <c r="AA68" s="93"/>
      <c r="AB68" s="103" t="s">
        <v>260</v>
      </c>
      <c r="AC68" s="103"/>
      <c r="AD68" s="103"/>
      <c r="AE68" s="103"/>
      <c r="AF68" s="103"/>
      <c r="AG68" s="103"/>
      <c r="AH68" s="103"/>
      <c r="AI68" s="103"/>
      <c r="AJ68" s="33">
        <v>0.5</v>
      </c>
      <c r="AK68" s="33">
        <f t="shared" ref="AK68:AK69" si="33">SUM(AJ68*AL68)</f>
        <v>0</v>
      </c>
      <c r="AL68" s="34"/>
      <c r="AM68" s="29"/>
      <c r="AN68" s="99" t="s">
        <v>162</v>
      </c>
      <c r="AO68" s="100"/>
      <c r="AP68" s="100"/>
      <c r="AQ68" s="100"/>
      <c r="AR68" s="100"/>
      <c r="AS68" s="100"/>
      <c r="AT68" s="101"/>
      <c r="AU68" s="102"/>
      <c r="AV68" s="29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X68" s="20"/>
      <c r="EY68" s="20"/>
      <c r="EZ68" s="20"/>
      <c r="FA68" s="20"/>
      <c r="FB68" s="20"/>
      <c r="FC68" s="20"/>
      <c r="FD68" s="20"/>
      <c r="FE68" s="20"/>
      <c r="FF68" s="20"/>
      <c r="FG68" s="20"/>
      <c r="FH68" s="20"/>
      <c r="FI68" s="20"/>
      <c r="FJ68" s="20"/>
      <c r="FK68" s="20"/>
      <c r="FL68" s="20"/>
      <c r="FM68" s="20"/>
      <c r="FN68" s="20"/>
      <c r="FO68" s="20"/>
      <c r="FP68" s="20"/>
      <c r="FQ68" s="20"/>
      <c r="FR68" s="20"/>
      <c r="FS68" s="20"/>
      <c r="FT68" s="20"/>
      <c r="FU68" s="20"/>
      <c r="FV68" s="20"/>
      <c r="FW68" s="20"/>
      <c r="FX68" s="20"/>
      <c r="FY68" s="20"/>
      <c r="FZ68" s="20"/>
      <c r="GA68" s="20"/>
      <c r="GB68" s="20"/>
      <c r="GC68" s="20"/>
      <c r="GD68" s="20"/>
      <c r="GE68" s="20"/>
      <c r="GF68" s="20"/>
      <c r="GG68" s="20"/>
      <c r="GH68" s="20"/>
      <c r="GI68" s="20"/>
      <c r="GJ68" s="20"/>
      <c r="GK68" s="20"/>
      <c r="GL68" s="20"/>
      <c r="GM68" s="20"/>
      <c r="GN68" s="20"/>
      <c r="GO68" s="20"/>
      <c r="GP68" s="20"/>
      <c r="GQ68" s="20"/>
    </row>
    <row r="69" spans="1:210" ht="14.1" customHeight="1" thickBot="1">
      <c r="A69" s="105" t="s">
        <v>111</v>
      </c>
      <c r="B69" s="103"/>
      <c r="C69" s="103"/>
      <c r="D69" s="103"/>
      <c r="E69" s="103"/>
      <c r="F69" s="103"/>
      <c r="G69" s="33">
        <v>0.5</v>
      </c>
      <c r="H69" s="33">
        <f t="shared" si="29"/>
        <v>0</v>
      </c>
      <c r="I69" s="93"/>
      <c r="J69" s="103" t="s">
        <v>81</v>
      </c>
      <c r="K69" s="103"/>
      <c r="L69" s="103"/>
      <c r="M69" s="103"/>
      <c r="N69" s="103"/>
      <c r="O69" s="103"/>
      <c r="P69" s="33">
        <v>0.25</v>
      </c>
      <c r="Q69" s="33">
        <f t="shared" ref="Q69:Q73" si="34">SUM(P69*R69)</f>
        <v>0</v>
      </c>
      <c r="R69" s="93"/>
      <c r="S69" s="130" t="s">
        <v>212</v>
      </c>
      <c r="T69" s="130"/>
      <c r="U69" s="130"/>
      <c r="V69" s="43" t="s">
        <v>47</v>
      </c>
      <c r="W69" s="87" t="s">
        <v>48</v>
      </c>
      <c r="X69" s="43" t="s">
        <v>49</v>
      </c>
      <c r="Y69" s="42">
        <v>0.5</v>
      </c>
      <c r="Z69" s="42">
        <f t="shared" ref="Z69:Z75" si="35">SUM(Y69*AA69)</f>
        <v>0</v>
      </c>
      <c r="AA69" s="43"/>
      <c r="AB69" s="103" t="s">
        <v>259</v>
      </c>
      <c r="AC69" s="103"/>
      <c r="AD69" s="103"/>
      <c r="AE69" s="103"/>
      <c r="AF69" s="103"/>
      <c r="AG69" s="103"/>
      <c r="AH69" s="103"/>
      <c r="AI69" s="103"/>
      <c r="AJ69" s="33">
        <v>0.15</v>
      </c>
      <c r="AK69" s="33">
        <f t="shared" si="33"/>
        <v>0</v>
      </c>
      <c r="AL69" s="34"/>
      <c r="AM69" s="29"/>
      <c r="AN69" s="5" t="s">
        <v>163</v>
      </c>
      <c r="AO69" s="6" t="s">
        <v>151</v>
      </c>
      <c r="AP69" s="6" t="s">
        <v>164</v>
      </c>
      <c r="AQ69" s="6" t="s">
        <v>151</v>
      </c>
      <c r="AR69" s="6" t="s">
        <v>49</v>
      </c>
      <c r="AS69" s="6" t="s">
        <v>0</v>
      </c>
      <c r="AT69" s="89"/>
      <c r="AU69" s="3"/>
      <c r="AV69" s="29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/>
      <c r="EI69" s="20"/>
      <c r="EJ69" s="20"/>
      <c r="EK69" s="20"/>
      <c r="EL69" s="20"/>
      <c r="EM69" s="20"/>
      <c r="EN69" s="20"/>
      <c r="EO69" s="20"/>
      <c r="EP69" s="20"/>
      <c r="EQ69" s="20"/>
      <c r="ER69" s="20"/>
      <c r="ES69" s="20"/>
      <c r="ET69" s="20"/>
      <c r="EU69" s="20"/>
      <c r="EV69" s="20"/>
      <c r="EW69" s="20"/>
      <c r="EX69" s="20"/>
      <c r="EY69" s="20"/>
      <c r="EZ69" s="20"/>
      <c r="FA69" s="20"/>
      <c r="FB69" s="20"/>
      <c r="FC69" s="20"/>
      <c r="FD69" s="20"/>
      <c r="FE69" s="20"/>
      <c r="FF69" s="20"/>
      <c r="FG69" s="20"/>
      <c r="FH69" s="20"/>
      <c r="FI69" s="20"/>
      <c r="FJ69" s="20"/>
      <c r="FK69" s="20"/>
      <c r="FL69" s="20"/>
      <c r="FM69" s="20"/>
      <c r="FN69" s="20"/>
      <c r="FO69" s="20"/>
      <c r="FP69" s="20"/>
      <c r="FQ69" s="20"/>
      <c r="FR69" s="20"/>
      <c r="FS69" s="20"/>
      <c r="FT69" s="20"/>
      <c r="FU69" s="20"/>
      <c r="FV69" s="20"/>
      <c r="FW69" s="20"/>
      <c r="FX69" s="20"/>
      <c r="FY69" s="20"/>
      <c r="FZ69" s="20"/>
      <c r="GA69" s="20"/>
      <c r="GB69" s="20"/>
      <c r="GC69" s="20"/>
      <c r="GD69" s="20"/>
      <c r="GE69" s="20"/>
      <c r="GF69" s="20"/>
      <c r="GG69" s="20"/>
      <c r="GH69" s="20"/>
      <c r="GI69" s="20"/>
      <c r="GJ69" s="20"/>
      <c r="GK69" s="20"/>
      <c r="GL69" s="20"/>
      <c r="GM69" s="20"/>
      <c r="GN69" s="20"/>
      <c r="GO69" s="20"/>
      <c r="GP69" s="20"/>
      <c r="GQ69" s="20"/>
    </row>
    <row r="70" spans="1:210" ht="14.1" customHeight="1">
      <c r="A70" s="105" t="s">
        <v>112</v>
      </c>
      <c r="B70" s="103"/>
      <c r="C70" s="103"/>
      <c r="D70" s="103"/>
      <c r="E70" s="103"/>
      <c r="F70" s="103"/>
      <c r="G70" s="33">
        <v>0.25</v>
      </c>
      <c r="H70" s="33">
        <f t="shared" si="29"/>
        <v>0</v>
      </c>
      <c r="I70" s="93"/>
      <c r="J70" s="103" t="s">
        <v>84</v>
      </c>
      <c r="K70" s="103"/>
      <c r="L70" s="103"/>
      <c r="M70" s="103"/>
      <c r="N70" s="103"/>
      <c r="O70" s="103"/>
      <c r="P70" s="33">
        <v>0.15</v>
      </c>
      <c r="Q70" s="33">
        <f t="shared" si="34"/>
        <v>0</v>
      </c>
      <c r="R70" s="93"/>
      <c r="S70" s="124" t="s">
        <v>184</v>
      </c>
      <c r="T70" s="124"/>
      <c r="U70" s="124"/>
      <c r="V70" s="124"/>
      <c r="W70" s="124"/>
      <c r="X70" s="124"/>
      <c r="Y70" s="44">
        <f t="shared" ref="Y70:Y75" si="36">AS70</f>
        <v>0.60750000000000004</v>
      </c>
      <c r="Z70" s="44">
        <f t="shared" si="35"/>
        <v>0</v>
      </c>
      <c r="AA70" s="45"/>
      <c r="AB70" s="127" t="s">
        <v>238</v>
      </c>
      <c r="AC70" s="128"/>
      <c r="AD70" s="128"/>
      <c r="AE70" s="128"/>
      <c r="AF70" s="128"/>
      <c r="AG70" s="128"/>
      <c r="AH70" s="128"/>
      <c r="AI70" s="128"/>
      <c r="AJ70" s="128"/>
      <c r="AK70" s="129"/>
      <c r="AL70" s="32" t="s">
        <v>16</v>
      </c>
      <c r="AM70" s="29"/>
      <c r="AN70" s="38">
        <v>3000</v>
      </c>
      <c r="AO70" s="39" t="s">
        <v>151</v>
      </c>
      <c r="AP70" s="39">
        <v>450</v>
      </c>
      <c r="AQ70" s="39" t="s">
        <v>151</v>
      </c>
      <c r="AR70" s="39">
        <v>450</v>
      </c>
      <c r="AS70" s="40">
        <f t="shared" ref="AS70:AS78" si="37">(AN70*AP70*AR70)/1000000000</f>
        <v>0.60750000000000004</v>
      </c>
      <c r="AT70" s="90"/>
      <c r="AU70" s="41" t="s">
        <v>82</v>
      </c>
      <c r="AV70" s="29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/>
      <c r="EV70" s="20"/>
      <c r="EW70" s="20"/>
      <c r="EX70" s="20"/>
      <c r="EY70" s="20"/>
      <c r="EZ70" s="20"/>
      <c r="FA70" s="20"/>
      <c r="FB70" s="20"/>
      <c r="FC70" s="20"/>
      <c r="FD70" s="20"/>
      <c r="FE70" s="20"/>
      <c r="FF70" s="20"/>
      <c r="FG70" s="20"/>
      <c r="FH70" s="20"/>
      <c r="FI70" s="20"/>
      <c r="FJ70" s="20"/>
      <c r="FK70" s="20"/>
      <c r="FL70" s="20"/>
      <c r="FM70" s="20"/>
      <c r="FN70" s="20"/>
      <c r="FO70" s="20"/>
      <c r="FP70" s="20"/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B70" s="20"/>
      <c r="GC70" s="20"/>
      <c r="GD70" s="20"/>
      <c r="GE70" s="20"/>
      <c r="GF70" s="20"/>
      <c r="GG70" s="20"/>
      <c r="GH70" s="20"/>
      <c r="GI70" s="20"/>
      <c r="GJ70" s="20"/>
      <c r="GK70" s="20"/>
      <c r="GL70" s="20"/>
      <c r="GM70" s="20"/>
      <c r="GN70" s="20"/>
      <c r="GO70" s="20"/>
      <c r="GP70" s="20"/>
      <c r="GQ70" s="20"/>
    </row>
    <row r="71" spans="1:210" ht="14.1" customHeight="1" thickBot="1">
      <c r="A71" s="105" t="s">
        <v>249</v>
      </c>
      <c r="B71" s="103"/>
      <c r="C71" s="103"/>
      <c r="D71" s="103"/>
      <c r="E71" s="103"/>
      <c r="F71" s="103"/>
      <c r="G71" s="33">
        <v>0.5</v>
      </c>
      <c r="H71" s="33">
        <f t="shared" ref="H71:H75" si="38">SUM(G71*I71)</f>
        <v>0</v>
      </c>
      <c r="I71" s="93"/>
      <c r="J71" s="103" t="s">
        <v>147</v>
      </c>
      <c r="K71" s="103"/>
      <c r="L71" s="103"/>
      <c r="M71" s="103"/>
      <c r="N71" s="103"/>
      <c r="O71" s="103"/>
      <c r="P71" s="33">
        <v>0.5</v>
      </c>
      <c r="Q71" s="33">
        <f t="shared" si="34"/>
        <v>0</v>
      </c>
      <c r="R71" s="93"/>
      <c r="S71" s="103" t="s">
        <v>185</v>
      </c>
      <c r="T71" s="103"/>
      <c r="U71" s="103"/>
      <c r="V71" s="103"/>
      <c r="W71" s="103"/>
      <c r="X71" s="103"/>
      <c r="Y71" s="33">
        <f t="shared" si="36"/>
        <v>1.2675000000000001</v>
      </c>
      <c r="Z71" s="33">
        <f t="shared" si="35"/>
        <v>0</v>
      </c>
      <c r="AA71" s="93"/>
      <c r="AB71" s="130" t="s">
        <v>205</v>
      </c>
      <c r="AC71" s="130"/>
      <c r="AD71" s="130"/>
      <c r="AE71" s="130"/>
      <c r="AF71" s="130"/>
      <c r="AG71" s="130"/>
      <c r="AH71" s="130"/>
      <c r="AI71" s="130"/>
      <c r="AJ71" s="42">
        <f>AT56</f>
        <v>0.15</v>
      </c>
      <c r="AK71" s="42">
        <f t="shared" ref="AK71:AK73" si="39">SUM(AJ71*AL71)</f>
        <v>0</v>
      </c>
      <c r="AL71" s="83"/>
      <c r="AM71" s="17"/>
      <c r="AN71" s="38">
        <v>3000</v>
      </c>
      <c r="AO71" s="39" t="s">
        <v>151</v>
      </c>
      <c r="AP71" s="39">
        <v>650</v>
      </c>
      <c r="AQ71" s="39" t="s">
        <v>151</v>
      </c>
      <c r="AR71" s="39">
        <v>650</v>
      </c>
      <c r="AS71" s="40">
        <f t="shared" si="37"/>
        <v>1.2675000000000001</v>
      </c>
      <c r="AT71" s="90"/>
      <c r="AU71" s="41" t="s">
        <v>26</v>
      </c>
      <c r="AV71" s="17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  <c r="DO71" s="20"/>
      <c r="DP71" s="20"/>
      <c r="DQ71" s="20"/>
      <c r="DR71" s="20"/>
      <c r="DS71" s="20"/>
      <c r="DT71" s="20"/>
      <c r="DU71" s="20"/>
      <c r="DV71" s="20"/>
      <c r="DW71" s="20"/>
      <c r="DX71" s="20"/>
      <c r="DY71" s="20"/>
      <c r="DZ71" s="20"/>
      <c r="EA71" s="20"/>
      <c r="EB71" s="20"/>
      <c r="EC71" s="20"/>
      <c r="ED71" s="20"/>
      <c r="EE71" s="20"/>
      <c r="EF71" s="20"/>
      <c r="EG71" s="20"/>
      <c r="EH71" s="20"/>
      <c r="EI71" s="20"/>
      <c r="EJ71" s="20"/>
      <c r="EK71" s="20"/>
      <c r="EL71" s="20"/>
      <c r="EM71" s="20"/>
      <c r="EN71" s="20"/>
      <c r="EO71" s="20"/>
      <c r="EP71" s="20"/>
      <c r="EQ71" s="20"/>
      <c r="ER71" s="20"/>
      <c r="ES71" s="20"/>
      <c r="ET71" s="20"/>
      <c r="EU71" s="20"/>
      <c r="EV71" s="20"/>
      <c r="EW71" s="20"/>
      <c r="EX71" s="20"/>
      <c r="EY71" s="20"/>
      <c r="EZ71" s="20"/>
      <c r="FA71" s="20"/>
      <c r="FB71" s="20"/>
      <c r="FC71" s="20"/>
      <c r="FD71" s="20"/>
      <c r="FE71" s="20"/>
      <c r="FF71" s="20"/>
      <c r="FG71" s="20"/>
      <c r="FH71" s="20"/>
      <c r="FI71" s="20"/>
      <c r="FJ71" s="20"/>
      <c r="FK71" s="20"/>
      <c r="FL71" s="20"/>
      <c r="FM71" s="20"/>
      <c r="FN71" s="20"/>
      <c r="FO71" s="20"/>
      <c r="FP71" s="20"/>
      <c r="FQ71" s="20"/>
      <c r="FR71" s="20"/>
      <c r="FS71" s="20"/>
      <c r="FT71" s="20"/>
      <c r="FU71" s="20"/>
      <c r="FV71" s="20"/>
      <c r="FW71" s="20"/>
      <c r="FX71" s="20"/>
      <c r="FY71" s="20"/>
      <c r="FZ71" s="20"/>
      <c r="GA71" s="20"/>
      <c r="GB71" s="20"/>
      <c r="GC71" s="20"/>
      <c r="GD71" s="20"/>
      <c r="GE71" s="20"/>
      <c r="GF71" s="20"/>
      <c r="GG71" s="20"/>
      <c r="GH71" s="20"/>
      <c r="GI71" s="20"/>
      <c r="GJ71" s="20"/>
      <c r="GK71" s="20"/>
      <c r="GL71" s="20"/>
      <c r="GM71" s="20"/>
      <c r="GN71" s="20"/>
      <c r="GO71" s="20"/>
      <c r="GP71" s="20"/>
      <c r="GQ71" s="20"/>
    </row>
    <row r="72" spans="1:210" ht="14.1" customHeight="1" thickBot="1">
      <c r="A72" s="105" t="s">
        <v>148</v>
      </c>
      <c r="B72" s="103"/>
      <c r="C72" s="103"/>
      <c r="D72" s="103"/>
      <c r="E72" s="103"/>
      <c r="F72" s="103"/>
      <c r="G72" s="33">
        <v>2</v>
      </c>
      <c r="H72" s="33">
        <f t="shared" si="38"/>
        <v>0</v>
      </c>
      <c r="I72" s="93"/>
      <c r="J72" s="103" t="s">
        <v>177</v>
      </c>
      <c r="K72" s="103"/>
      <c r="L72" s="103"/>
      <c r="M72" s="103"/>
      <c r="N72" s="103"/>
      <c r="O72" s="103"/>
      <c r="P72" s="33">
        <v>1.5</v>
      </c>
      <c r="Q72" s="33">
        <f t="shared" si="34"/>
        <v>0</v>
      </c>
      <c r="R72" s="93"/>
      <c r="S72" s="130" t="s">
        <v>186</v>
      </c>
      <c r="T72" s="130"/>
      <c r="U72" s="130"/>
      <c r="V72" s="130"/>
      <c r="W72" s="130"/>
      <c r="X72" s="130"/>
      <c r="Y72" s="42">
        <f t="shared" si="36"/>
        <v>2.1675</v>
      </c>
      <c r="Z72" s="42">
        <f t="shared" si="35"/>
        <v>0</v>
      </c>
      <c r="AA72" s="43"/>
      <c r="AB72" s="124" t="s">
        <v>236</v>
      </c>
      <c r="AC72" s="124"/>
      <c r="AD72" s="124"/>
      <c r="AE72" s="124"/>
      <c r="AF72" s="124"/>
      <c r="AG72" s="124"/>
      <c r="AH72" s="124"/>
      <c r="AI72" s="124"/>
      <c r="AJ72" s="44">
        <f>AT56</f>
        <v>0.15</v>
      </c>
      <c r="AK72" s="44">
        <f t="shared" si="39"/>
        <v>0</v>
      </c>
      <c r="AL72" s="82"/>
      <c r="AM72" s="17"/>
      <c r="AN72" s="38">
        <v>3000</v>
      </c>
      <c r="AO72" s="39" t="s">
        <v>151</v>
      </c>
      <c r="AP72" s="39">
        <v>850</v>
      </c>
      <c r="AQ72" s="39" t="s">
        <v>151</v>
      </c>
      <c r="AR72" s="39">
        <v>850</v>
      </c>
      <c r="AS72" s="40">
        <f t="shared" si="37"/>
        <v>2.1675</v>
      </c>
      <c r="AT72" s="90"/>
      <c r="AU72" s="41" t="s">
        <v>28</v>
      </c>
      <c r="AV72" s="17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  <c r="DO72" s="20"/>
      <c r="DP72" s="20"/>
      <c r="DQ72" s="20"/>
      <c r="DR72" s="20"/>
      <c r="DS72" s="20"/>
      <c r="DT72" s="20"/>
      <c r="DU72" s="20"/>
      <c r="DV72" s="20"/>
      <c r="DW72" s="20"/>
      <c r="DX72" s="20"/>
      <c r="DY72" s="20"/>
      <c r="DZ72" s="20"/>
      <c r="EA72" s="20"/>
      <c r="EB72" s="20"/>
      <c r="EC72" s="20"/>
      <c r="ED72" s="20"/>
      <c r="EE72" s="20"/>
      <c r="EF72" s="20"/>
      <c r="EG72" s="20"/>
      <c r="EH72" s="20"/>
      <c r="EI72" s="20"/>
      <c r="EJ72" s="20"/>
      <c r="EK72" s="20"/>
      <c r="EL72" s="20"/>
      <c r="EM72" s="20"/>
      <c r="EN72" s="20"/>
      <c r="EO72" s="20"/>
      <c r="EP72" s="20"/>
      <c r="EQ72" s="20"/>
      <c r="ER72" s="20"/>
      <c r="ES72" s="20"/>
      <c r="ET72" s="20"/>
      <c r="EU72" s="20"/>
      <c r="EV72" s="20"/>
      <c r="EW72" s="20"/>
      <c r="EX72" s="20"/>
      <c r="EY72" s="20"/>
      <c r="EZ72" s="20"/>
      <c r="FA72" s="20"/>
      <c r="FB72" s="20"/>
      <c r="FC72" s="20"/>
      <c r="FD72" s="20"/>
      <c r="FE72" s="20"/>
      <c r="FF72" s="20"/>
      <c r="FG72" s="20"/>
      <c r="FH72" s="20"/>
      <c r="FI72" s="20"/>
      <c r="FJ72" s="20"/>
      <c r="FK72" s="20"/>
      <c r="FL72" s="20"/>
      <c r="FM72" s="20"/>
      <c r="FN72" s="20"/>
      <c r="FO72" s="20"/>
      <c r="FP72" s="20"/>
      <c r="FQ72" s="20"/>
      <c r="FR72" s="20"/>
      <c r="FS72" s="20"/>
      <c r="FT72" s="20"/>
      <c r="FU72" s="20"/>
      <c r="FV72" s="20"/>
      <c r="FW72" s="20"/>
      <c r="FX72" s="20"/>
      <c r="FY72" s="20"/>
      <c r="FZ72" s="20"/>
      <c r="GA72" s="20"/>
      <c r="GB72" s="20"/>
      <c r="GC72" s="20"/>
      <c r="GD72" s="20"/>
      <c r="GE72" s="20"/>
      <c r="GF72" s="20"/>
      <c r="GG72" s="20"/>
      <c r="GH72" s="20"/>
      <c r="GI72" s="20"/>
      <c r="GJ72" s="20"/>
      <c r="GK72" s="20"/>
      <c r="GL72" s="20"/>
      <c r="GM72" s="20"/>
      <c r="GN72" s="20"/>
      <c r="GO72" s="20"/>
      <c r="GP72" s="20"/>
      <c r="GQ72" s="20"/>
    </row>
    <row r="73" spans="1:210" ht="14.1" customHeight="1">
      <c r="A73" s="105" t="s">
        <v>203</v>
      </c>
      <c r="B73" s="103"/>
      <c r="C73" s="103"/>
      <c r="D73" s="103"/>
      <c r="E73" s="103"/>
      <c r="F73" s="103"/>
      <c r="G73" s="33">
        <v>0.25</v>
      </c>
      <c r="H73" s="33">
        <f t="shared" si="38"/>
        <v>0</v>
      </c>
      <c r="I73" s="93"/>
      <c r="J73" s="103" t="s">
        <v>202</v>
      </c>
      <c r="K73" s="103"/>
      <c r="L73" s="103"/>
      <c r="M73" s="103"/>
      <c r="N73" s="103"/>
      <c r="O73" s="103"/>
      <c r="P73" s="33">
        <v>0.5</v>
      </c>
      <c r="Q73" s="33">
        <f t="shared" si="34"/>
        <v>0</v>
      </c>
      <c r="R73" s="93"/>
      <c r="S73" s="124" t="s">
        <v>187</v>
      </c>
      <c r="T73" s="124"/>
      <c r="U73" s="124"/>
      <c r="V73" s="124"/>
      <c r="W73" s="124"/>
      <c r="X73" s="124"/>
      <c r="Y73" s="44">
        <f t="shared" si="36"/>
        <v>0.60750000000000004</v>
      </c>
      <c r="Z73" s="44">
        <f t="shared" si="35"/>
        <v>0</v>
      </c>
      <c r="AA73" s="45"/>
      <c r="AB73" s="103" t="s">
        <v>235</v>
      </c>
      <c r="AC73" s="103"/>
      <c r="AD73" s="103"/>
      <c r="AE73" s="103"/>
      <c r="AF73" s="103"/>
      <c r="AG73" s="103"/>
      <c r="AH73" s="103"/>
      <c r="AI73" s="103"/>
      <c r="AJ73" s="44">
        <v>0.25</v>
      </c>
      <c r="AK73" s="33">
        <f t="shared" si="39"/>
        <v>0</v>
      </c>
      <c r="AL73" s="34"/>
      <c r="AM73" s="17"/>
      <c r="AN73" s="38">
        <v>3000</v>
      </c>
      <c r="AO73" s="39" t="s">
        <v>151</v>
      </c>
      <c r="AP73" s="39">
        <v>450</v>
      </c>
      <c r="AQ73" s="39" t="s">
        <v>151</v>
      </c>
      <c r="AR73" s="39">
        <v>450</v>
      </c>
      <c r="AS73" s="40">
        <f t="shared" si="37"/>
        <v>0.60750000000000004</v>
      </c>
      <c r="AT73" s="90"/>
      <c r="AU73" s="41" t="s">
        <v>82</v>
      </c>
      <c r="AV73" s="17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  <c r="DO73" s="20"/>
      <c r="DP73" s="20"/>
      <c r="DQ73" s="20"/>
      <c r="DR73" s="20"/>
      <c r="DS73" s="20"/>
      <c r="DT73" s="20"/>
      <c r="DU73" s="20"/>
      <c r="DV73" s="20"/>
      <c r="DW73" s="20"/>
      <c r="DX73" s="20"/>
      <c r="DY73" s="20"/>
      <c r="DZ73" s="20"/>
      <c r="EA73" s="20"/>
      <c r="EB73" s="20"/>
      <c r="EC73" s="20"/>
      <c r="ED73" s="20"/>
      <c r="EE73" s="20"/>
      <c r="EF73" s="20"/>
      <c r="EG73" s="20"/>
      <c r="EH73" s="20"/>
      <c r="EI73" s="20"/>
      <c r="EJ73" s="20"/>
      <c r="EK73" s="20"/>
      <c r="EL73" s="20"/>
      <c r="EM73" s="20"/>
      <c r="EN73" s="20"/>
      <c r="EO73" s="20"/>
      <c r="EP73" s="20"/>
      <c r="EQ73" s="20"/>
      <c r="ER73" s="20"/>
      <c r="ES73" s="20"/>
      <c r="ET73" s="20"/>
      <c r="EU73" s="20"/>
      <c r="EV73" s="20"/>
      <c r="EW73" s="20"/>
      <c r="EX73" s="20"/>
      <c r="EY73" s="20"/>
      <c r="EZ73" s="20"/>
      <c r="FA73" s="20"/>
      <c r="FB73" s="20"/>
      <c r="FC73" s="20"/>
      <c r="FD73" s="20"/>
      <c r="FE73" s="20"/>
      <c r="FF73" s="20"/>
      <c r="FG73" s="20"/>
      <c r="FH73" s="20"/>
      <c r="FI73" s="20"/>
      <c r="FJ73" s="20"/>
      <c r="FK73" s="20"/>
      <c r="FL73" s="20"/>
      <c r="FM73" s="20"/>
      <c r="FN73" s="20"/>
      <c r="FO73" s="20"/>
      <c r="FP73" s="20"/>
      <c r="FQ73" s="20"/>
      <c r="FR73" s="20"/>
      <c r="FS73" s="20"/>
      <c r="FT73" s="20"/>
      <c r="FU73" s="20"/>
      <c r="FV73" s="20"/>
      <c r="FW73" s="20"/>
      <c r="FX73" s="20"/>
      <c r="FY73" s="20"/>
      <c r="FZ73" s="20"/>
      <c r="GA73" s="20"/>
      <c r="GB73" s="20"/>
      <c r="GC73" s="20"/>
      <c r="GD73" s="20"/>
      <c r="GE73" s="20"/>
      <c r="GF73" s="20"/>
      <c r="GG73" s="20"/>
      <c r="GH73" s="20"/>
      <c r="GI73" s="20"/>
      <c r="GJ73" s="20"/>
      <c r="GK73" s="20"/>
      <c r="GL73" s="20"/>
      <c r="GM73" s="20"/>
      <c r="GN73" s="20"/>
      <c r="GO73" s="20"/>
      <c r="GP73" s="20"/>
      <c r="GQ73" s="20"/>
    </row>
    <row r="74" spans="1:210" ht="14.1" customHeight="1" thickBot="1">
      <c r="A74" s="105" t="s">
        <v>116</v>
      </c>
      <c r="B74" s="103"/>
      <c r="C74" s="103"/>
      <c r="D74" s="103"/>
      <c r="E74" s="103"/>
      <c r="F74" s="103"/>
      <c r="G74" s="33">
        <v>1</v>
      </c>
      <c r="H74" s="33">
        <f t="shared" si="38"/>
        <v>0</v>
      </c>
      <c r="I74" s="93"/>
      <c r="J74" s="127" t="s">
        <v>104</v>
      </c>
      <c r="K74" s="128"/>
      <c r="L74" s="128"/>
      <c r="M74" s="128"/>
      <c r="N74" s="128"/>
      <c r="O74" s="128"/>
      <c r="P74" s="128"/>
      <c r="Q74" s="129"/>
      <c r="R74" s="95" t="s">
        <v>16</v>
      </c>
      <c r="S74" s="104" t="s">
        <v>188</v>
      </c>
      <c r="T74" s="103"/>
      <c r="U74" s="103"/>
      <c r="V74" s="103"/>
      <c r="W74" s="103"/>
      <c r="X74" s="103"/>
      <c r="Y74" s="33">
        <f t="shared" si="36"/>
        <v>1.2675000000000001</v>
      </c>
      <c r="Z74" s="33">
        <f t="shared" si="35"/>
        <v>0</v>
      </c>
      <c r="AA74" s="93"/>
      <c r="AB74" s="130" t="s">
        <v>237</v>
      </c>
      <c r="AC74" s="130"/>
      <c r="AD74" s="130"/>
      <c r="AE74" s="130"/>
      <c r="AF74" s="130"/>
      <c r="AG74" s="130"/>
      <c r="AH74" s="130"/>
      <c r="AI74" s="130"/>
      <c r="AJ74" s="42">
        <v>0.5</v>
      </c>
      <c r="AK74" s="42">
        <f t="shared" ref="AK74" si="40">SUM(AJ74*AL74)</f>
        <v>0</v>
      </c>
      <c r="AL74" s="83"/>
      <c r="AM74" s="17"/>
      <c r="AN74" s="38">
        <v>3000</v>
      </c>
      <c r="AO74" s="39" t="s">
        <v>151</v>
      </c>
      <c r="AP74" s="39">
        <v>650</v>
      </c>
      <c r="AQ74" s="39" t="s">
        <v>151</v>
      </c>
      <c r="AR74" s="39">
        <v>650</v>
      </c>
      <c r="AS74" s="40">
        <f t="shared" si="37"/>
        <v>1.2675000000000001</v>
      </c>
      <c r="AT74" s="90"/>
      <c r="AU74" s="41" t="s">
        <v>26</v>
      </c>
      <c r="AV74" s="17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  <c r="DO74" s="20"/>
      <c r="DP74" s="20"/>
      <c r="DQ74" s="20"/>
      <c r="DR74" s="20"/>
      <c r="DS74" s="20"/>
      <c r="DT74" s="20"/>
      <c r="DU74" s="20"/>
      <c r="DV74" s="20"/>
      <c r="DW74" s="20"/>
      <c r="DX74" s="20"/>
      <c r="DY74" s="20"/>
      <c r="DZ74" s="20"/>
      <c r="EA74" s="20"/>
      <c r="EB74" s="20"/>
      <c r="EC74" s="20"/>
      <c r="ED74" s="20"/>
      <c r="EE74" s="20"/>
      <c r="EF74" s="20"/>
      <c r="EG74" s="20"/>
      <c r="EH74" s="20"/>
      <c r="EI74" s="20"/>
      <c r="EJ74" s="20"/>
      <c r="EK74" s="20"/>
      <c r="EL74" s="20"/>
      <c r="EM74" s="20"/>
      <c r="EN74" s="20"/>
      <c r="EO74" s="20"/>
      <c r="EP74" s="20"/>
      <c r="EQ74" s="20"/>
      <c r="ER74" s="20"/>
      <c r="ES74" s="20"/>
      <c r="ET74" s="20"/>
      <c r="EU74" s="20"/>
      <c r="EV74" s="20"/>
      <c r="EW74" s="20"/>
      <c r="EX74" s="20"/>
      <c r="EY74" s="20"/>
      <c r="EZ74" s="20"/>
      <c r="FA74" s="20"/>
      <c r="FB74" s="20"/>
      <c r="FC74" s="20"/>
      <c r="FD74" s="20"/>
      <c r="FE74" s="20"/>
      <c r="FF74" s="20"/>
      <c r="FG74" s="20"/>
      <c r="FH74" s="20"/>
      <c r="FI74" s="20"/>
      <c r="FJ74" s="20"/>
      <c r="FK74" s="20"/>
      <c r="FL74" s="20"/>
      <c r="FM74" s="20"/>
      <c r="FN74" s="20"/>
      <c r="FO74" s="20"/>
      <c r="FP74" s="20"/>
      <c r="FQ74" s="20"/>
      <c r="FR74" s="20"/>
      <c r="FS74" s="20"/>
      <c r="FT74" s="20"/>
      <c r="FU74" s="20"/>
      <c r="FV74" s="20"/>
      <c r="FW74" s="20"/>
      <c r="FX74" s="20"/>
      <c r="FY74" s="20"/>
      <c r="FZ74" s="20"/>
      <c r="GA74" s="20"/>
      <c r="GB74" s="20"/>
      <c r="GC74" s="20"/>
      <c r="GD74" s="20"/>
      <c r="GE74" s="20"/>
      <c r="GF74" s="20"/>
      <c r="GG74" s="20"/>
      <c r="GH74" s="20"/>
      <c r="GI74" s="20"/>
      <c r="GJ74" s="20"/>
      <c r="GK74" s="20"/>
      <c r="GL74" s="20"/>
      <c r="GM74" s="20"/>
      <c r="GN74" s="20"/>
      <c r="GO74" s="20"/>
      <c r="GP74" s="20"/>
      <c r="GQ74" s="20"/>
    </row>
    <row r="75" spans="1:210" ht="14.1" customHeight="1" thickBot="1">
      <c r="A75" s="105" t="s">
        <v>246</v>
      </c>
      <c r="B75" s="103"/>
      <c r="C75" s="103"/>
      <c r="D75" s="103"/>
      <c r="E75" s="103"/>
      <c r="F75" s="103"/>
      <c r="G75" s="33">
        <v>0.5</v>
      </c>
      <c r="H75" s="33">
        <f t="shared" si="38"/>
        <v>0</v>
      </c>
      <c r="I75" s="93"/>
      <c r="J75" s="103" t="s">
        <v>106</v>
      </c>
      <c r="K75" s="103"/>
      <c r="L75" s="103"/>
      <c r="M75" s="103"/>
      <c r="N75" s="103"/>
      <c r="O75" s="103"/>
      <c r="P75" s="33">
        <v>0.25</v>
      </c>
      <c r="Q75" s="33">
        <f>SUM(P75*R75)</f>
        <v>0</v>
      </c>
      <c r="R75" s="93"/>
      <c r="S75" s="130" t="s">
        <v>189</v>
      </c>
      <c r="T75" s="130"/>
      <c r="U75" s="130"/>
      <c r="V75" s="130"/>
      <c r="W75" s="130"/>
      <c r="X75" s="130"/>
      <c r="Y75" s="42">
        <f t="shared" si="36"/>
        <v>2.1675</v>
      </c>
      <c r="Z75" s="42">
        <f t="shared" si="35"/>
        <v>0</v>
      </c>
      <c r="AA75" s="43"/>
      <c r="AB75" s="125" t="s">
        <v>242</v>
      </c>
      <c r="AC75" s="125"/>
      <c r="AD75" s="125"/>
      <c r="AE75" s="125"/>
      <c r="AF75" s="125"/>
      <c r="AG75" s="125"/>
      <c r="AH75" s="125"/>
      <c r="AI75" s="125"/>
      <c r="AJ75" s="44">
        <f t="shared" ref="AJ75" si="41">AT59</f>
        <v>0.15</v>
      </c>
      <c r="AK75" s="44">
        <f t="shared" ref="AK75" si="42">SUM(AJ75*AL75)</f>
        <v>0</v>
      </c>
      <c r="AL75" s="82"/>
      <c r="AM75" s="17"/>
      <c r="AN75" s="38">
        <v>3000</v>
      </c>
      <c r="AO75" s="39" t="s">
        <v>151</v>
      </c>
      <c r="AP75" s="39">
        <v>850</v>
      </c>
      <c r="AQ75" s="39" t="s">
        <v>151</v>
      </c>
      <c r="AR75" s="39">
        <v>850</v>
      </c>
      <c r="AS75" s="40">
        <f t="shared" si="37"/>
        <v>2.1675</v>
      </c>
      <c r="AT75" s="90"/>
      <c r="AU75" s="41" t="s">
        <v>28</v>
      </c>
      <c r="AV75" s="17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  <c r="DP75" s="20"/>
      <c r="DQ75" s="20"/>
      <c r="DR75" s="20"/>
      <c r="DS75" s="20"/>
      <c r="DT75" s="20"/>
      <c r="DU75" s="20"/>
      <c r="DV75" s="20"/>
      <c r="DW75" s="20"/>
      <c r="DX75" s="20"/>
      <c r="DY75" s="20"/>
      <c r="DZ75" s="20"/>
      <c r="EA75" s="20"/>
      <c r="EB75" s="20"/>
      <c r="EC75" s="20"/>
      <c r="ED75" s="20"/>
      <c r="EE75" s="20"/>
      <c r="EF75" s="20"/>
      <c r="EG75" s="20"/>
      <c r="EH75" s="20"/>
      <c r="EI75" s="20"/>
      <c r="EJ75" s="20"/>
      <c r="EK75" s="20"/>
      <c r="EL75" s="20"/>
      <c r="EM75" s="20"/>
      <c r="EN75" s="20"/>
      <c r="EO75" s="20"/>
      <c r="EP75" s="20"/>
      <c r="EQ75" s="20"/>
      <c r="ER75" s="20"/>
      <c r="ES75" s="20"/>
      <c r="ET75" s="20"/>
      <c r="EU75" s="20"/>
      <c r="EV75" s="20"/>
      <c r="EW75" s="20"/>
      <c r="EX75" s="20"/>
      <c r="EY75" s="20"/>
      <c r="EZ75" s="20"/>
      <c r="FA75" s="20"/>
      <c r="FB75" s="20"/>
      <c r="FC75" s="20"/>
      <c r="FD75" s="20"/>
      <c r="FE75" s="20"/>
      <c r="FF75" s="20"/>
      <c r="FG75" s="20"/>
      <c r="FH75" s="20"/>
      <c r="FI75" s="20"/>
      <c r="FJ75" s="20"/>
      <c r="FK75" s="20"/>
      <c r="FL75" s="20"/>
      <c r="FM75" s="20"/>
      <c r="FN75" s="20"/>
      <c r="FO75" s="20"/>
      <c r="FP75" s="20"/>
      <c r="FQ75" s="20"/>
      <c r="FR75" s="20"/>
      <c r="FS75" s="20"/>
      <c r="FT75" s="20"/>
      <c r="FU75" s="20"/>
      <c r="FV75" s="20"/>
      <c r="FW75" s="20"/>
      <c r="FX75" s="20"/>
      <c r="FY75" s="20"/>
      <c r="FZ75" s="20"/>
      <c r="GA75" s="20"/>
      <c r="GB75" s="20"/>
      <c r="GC75" s="20"/>
      <c r="GD75" s="20"/>
      <c r="GE75" s="20"/>
      <c r="GF75" s="20"/>
      <c r="GG75" s="20"/>
      <c r="GH75" s="20"/>
      <c r="GI75" s="20"/>
      <c r="GJ75" s="20"/>
      <c r="GK75" s="20"/>
      <c r="GL75" s="20"/>
      <c r="GM75" s="20"/>
      <c r="GN75" s="20"/>
      <c r="GO75" s="20"/>
      <c r="GP75" s="20"/>
      <c r="GQ75" s="20"/>
    </row>
    <row r="76" spans="1:210" ht="14.1" customHeight="1">
      <c r="A76" s="105" t="s">
        <v>117</v>
      </c>
      <c r="B76" s="103"/>
      <c r="C76" s="103"/>
      <c r="D76" s="103"/>
      <c r="E76" s="103"/>
      <c r="F76" s="103"/>
      <c r="G76" s="33">
        <v>0.5</v>
      </c>
      <c r="H76" s="33">
        <f t="shared" ref="H76" si="43">SUM(G76*I76)</f>
        <v>0</v>
      </c>
      <c r="I76" s="93"/>
      <c r="J76" s="103" t="s">
        <v>108</v>
      </c>
      <c r="K76" s="103"/>
      <c r="L76" s="103"/>
      <c r="M76" s="103"/>
      <c r="N76" s="103"/>
      <c r="O76" s="103"/>
      <c r="P76" s="33">
        <v>0.25</v>
      </c>
      <c r="Q76" s="33">
        <f>SUM(P76*R76)</f>
        <v>0</v>
      </c>
      <c r="R76" s="93"/>
      <c r="S76" s="124" t="s">
        <v>190</v>
      </c>
      <c r="T76" s="124"/>
      <c r="U76" s="124"/>
      <c r="V76" s="124"/>
      <c r="W76" s="124"/>
      <c r="X76" s="124"/>
      <c r="Y76" s="44">
        <f t="shared" ref="Y76:Y78" si="44">AS76</f>
        <v>2.1675</v>
      </c>
      <c r="Z76" s="44">
        <f t="shared" ref="Z76:Z78" si="45">SUM(Y76*AA76)</f>
        <v>0</v>
      </c>
      <c r="AA76" s="45"/>
      <c r="AB76" s="126" t="s">
        <v>241</v>
      </c>
      <c r="AC76" s="126"/>
      <c r="AD76" s="126"/>
      <c r="AE76" s="126"/>
      <c r="AF76" s="126"/>
      <c r="AG76" s="126"/>
      <c r="AH76" s="126"/>
      <c r="AI76" s="126"/>
      <c r="AJ76" s="44">
        <v>0.25</v>
      </c>
      <c r="AK76" s="33">
        <f>SUM(AJ76*AL76)</f>
        <v>0</v>
      </c>
      <c r="AL76" s="34"/>
      <c r="AM76" s="17"/>
      <c r="AN76" s="38">
        <v>3000</v>
      </c>
      <c r="AO76" s="39" t="s">
        <v>151</v>
      </c>
      <c r="AP76" s="39">
        <v>850</v>
      </c>
      <c r="AQ76" s="39" t="s">
        <v>151</v>
      </c>
      <c r="AR76" s="39">
        <v>850</v>
      </c>
      <c r="AS76" s="40">
        <f t="shared" si="37"/>
        <v>2.1675</v>
      </c>
      <c r="AT76" s="90"/>
      <c r="AU76" s="41" t="s">
        <v>28</v>
      </c>
      <c r="AV76" s="17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  <c r="DP76" s="20"/>
      <c r="DQ76" s="20"/>
      <c r="DR76" s="20"/>
      <c r="DS76" s="20"/>
      <c r="DT76" s="20"/>
      <c r="DU76" s="20"/>
      <c r="DV76" s="20"/>
      <c r="DW76" s="20"/>
      <c r="DX76" s="20"/>
      <c r="DY76" s="20"/>
      <c r="DZ76" s="20"/>
      <c r="EA76" s="20"/>
      <c r="EB76" s="20"/>
      <c r="EC76" s="20"/>
      <c r="ED76" s="20"/>
      <c r="EE76" s="20"/>
      <c r="EF76" s="20"/>
      <c r="EG76" s="20"/>
      <c r="EH76" s="20"/>
      <c r="EI76" s="20"/>
      <c r="EJ76" s="20"/>
      <c r="EK76" s="20"/>
      <c r="EL76" s="20"/>
      <c r="EM76" s="20"/>
      <c r="EN76" s="20"/>
      <c r="EO76" s="20"/>
      <c r="EP76" s="20"/>
      <c r="EQ76" s="20"/>
      <c r="ER76" s="20"/>
      <c r="ES76" s="20"/>
      <c r="ET76" s="20"/>
      <c r="EU76" s="20"/>
      <c r="EV76" s="20"/>
      <c r="EW76" s="20"/>
      <c r="EX76" s="20"/>
      <c r="EY76" s="20"/>
      <c r="EZ76" s="20"/>
      <c r="FA76" s="20"/>
      <c r="FB76" s="20"/>
      <c r="FC76" s="20"/>
      <c r="FD76" s="20"/>
      <c r="FE76" s="20"/>
      <c r="FF76" s="20"/>
      <c r="FG76" s="20"/>
      <c r="FH76" s="20"/>
      <c r="FI76" s="20"/>
      <c r="FJ76" s="20"/>
      <c r="FK76" s="20"/>
      <c r="FL76" s="20"/>
      <c r="FM76" s="20"/>
      <c r="FN76" s="20"/>
      <c r="FO76" s="20"/>
      <c r="FP76" s="20"/>
      <c r="FQ76" s="20"/>
      <c r="FR76" s="20"/>
      <c r="FS76" s="20"/>
      <c r="FT76" s="20"/>
      <c r="FU76" s="20"/>
      <c r="FV76" s="20"/>
      <c r="FW76" s="20"/>
      <c r="FX76" s="20"/>
      <c r="FY76" s="20"/>
      <c r="FZ76" s="20"/>
      <c r="GA76" s="20"/>
      <c r="GB76" s="20"/>
      <c r="GC76" s="20"/>
      <c r="GD76" s="20"/>
      <c r="GE76" s="20"/>
      <c r="GF76" s="20"/>
      <c r="GG76" s="20"/>
      <c r="GH76" s="20"/>
      <c r="GI76" s="20"/>
      <c r="GJ76" s="20"/>
      <c r="GK76" s="20"/>
      <c r="GL76" s="20"/>
      <c r="GM76" s="20"/>
      <c r="GN76" s="20"/>
      <c r="GO76" s="20"/>
      <c r="GP76" s="20"/>
      <c r="GQ76" s="20"/>
    </row>
    <row r="77" spans="1:210" ht="14.1" customHeight="1">
      <c r="A77" s="105" t="s">
        <v>214</v>
      </c>
      <c r="B77" s="103"/>
      <c r="C77" s="103"/>
      <c r="D77" s="103"/>
      <c r="E77" s="103"/>
      <c r="F77" s="103"/>
      <c r="G77" s="33">
        <v>2</v>
      </c>
      <c r="H77" s="33">
        <f t="shared" ref="H77:H78" si="46">SUM(G77*I77)</f>
        <v>0</v>
      </c>
      <c r="I77" s="93"/>
      <c r="J77" s="103" t="s">
        <v>110</v>
      </c>
      <c r="K77" s="103"/>
      <c r="L77" s="103"/>
      <c r="M77" s="103"/>
      <c r="N77" s="103"/>
      <c r="O77" s="103"/>
      <c r="P77" s="33">
        <v>0.25</v>
      </c>
      <c r="Q77" s="33">
        <f>SUM(P77*R77)</f>
        <v>0</v>
      </c>
      <c r="R77" s="93"/>
      <c r="S77" s="103" t="s">
        <v>191</v>
      </c>
      <c r="T77" s="103"/>
      <c r="U77" s="103"/>
      <c r="V77" s="103"/>
      <c r="W77" s="103"/>
      <c r="X77" s="103"/>
      <c r="Y77" s="33">
        <f t="shared" si="44"/>
        <v>4.6875</v>
      </c>
      <c r="Z77" s="33">
        <f t="shared" si="45"/>
        <v>0</v>
      </c>
      <c r="AA77" s="93"/>
      <c r="AB77" s="126" t="s">
        <v>234</v>
      </c>
      <c r="AC77" s="126"/>
      <c r="AD77" s="126"/>
      <c r="AE77" s="126"/>
      <c r="AF77" s="126"/>
      <c r="AG77" s="126"/>
      <c r="AH77" s="126"/>
      <c r="AI77" s="126"/>
      <c r="AJ77" s="44">
        <v>0.5</v>
      </c>
      <c r="AK77" s="33">
        <f>SUM(AJ77*AL77)</f>
        <v>0</v>
      </c>
      <c r="AL77" s="34"/>
      <c r="AM77" s="17"/>
      <c r="AN77" s="38">
        <v>3000</v>
      </c>
      <c r="AO77" s="39" t="s">
        <v>151</v>
      </c>
      <c r="AP77" s="39">
        <v>1250</v>
      </c>
      <c r="AQ77" s="39" t="s">
        <v>151</v>
      </c>
      <c r="AR77" s="39">
        <v>1250</v>
      </c>
      <c r="AS77" s="40">
        <f t="shared" si="37"/>
        <v>4.6875</v>
      </c>
      <c r="AT77" s="90"/>
      <c r="AU77" s="41" t="s">
        <v>159</v>
      </c>
      <c r="AV77" s="17"/>
      <c r="AW77" s="17"/>
      <c r="AX77" s="17"/>
      <c r="AY77" s="17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  <c r="DO77" s="20"/>
      <c r="DP77" s="20"/>
      <c r="DQ77" s="20"/>
      <c r="DR77" s="20"/>
      <c r="DS77" s="20"/>
      <c r="DT77" s="20"/>
      <c r="DU77" s="20"/>
      <c r="DV77" s="20"/>
      <c r="DW77" s="20"/>
      <c r="DX77" s="20"/>
      <c r="DY77" s="20"/>
      <c r="DZ77" s="20"/>
      <c r="EA77" s="20"/>
      <c r="EB77" s="20"/>
      <c r="EC77" s="20"/>
      <c r="ED77" s="20"/>
      <c r="EE77" s="20"/>
      <c r="EF77" s="20"/>
      <c r="EG77" s="20"/>
      <c r="EH77" s="20"/>
      <c r="EI77" s="20"/>
      <c r="EJ77" s="20"/>
      <c r="EK77" s="20"/>
      <c r="EL77" s="20"/>
      <c r="EM77" s="20"/>
      <c r="EN77" s="20"/>
      <c r="EO77" s="20"/>
      <c r="EP77" s="20"/>
      <c r="EQ77" s="20"/>
      <c r="ER77" s="20"/>
      <c r="ES77" s="20"/>
      <c r="ET77" s="20"/>
      <c r="EU77" s="20"/>
      <c r="EV77" s="20"/>
      <c r="EW77" s="20"/>
      <c r="EX77" s="20"/>
      <c r="EY77" s="20"/>
      <c r="EZ77" s="20"/>
      <c r="FA77" s="20"/>
      <c r="FB77" s="20"/>
      <c r="FC77" s="20"/>
      <c r="FD77" s="20"/>
      <c r="FE77" s="20"/>
      <c r="FF77" s="20"/>
      <c r="FG77" s="20"/>
      <c r="FH77" s="20"/>
      <c r="FI77" s="20"/>
      <c r="FJ77" s="20"/>
      <c r="FK77" s="20"/>
      <c r="FL77" s="20"/>
      <c r="FM77" s="20"/>
      <c r="FN77" s="20"/>
      <c r="FO77" s="20"/>
      <c r="FP77" s="20"/>
      <c r="FQ77" s="20"/>
      <c r="FR77" s="20"/>
      <c r="FS77" s="20"/>
      <c r="FT77" s="20"/>
      <c r="FU77" s="20"/>
      <c r="FV77" s="20"/>
      <c r="FW77" s="20"/>
      <c r="FX77" s="20"/>
      <c r="FY77" s="20"/>
      <c r="FZ77" s="20"/>
      <c r="GA77" s="20"/>
      <c r="GB77" s="20"/>
      <c r="GC77" s="20"/>
      <c r="GD77" s="20"/>
      <c r="GE77" s="20"/>
      <c r="GF77" s="20"/>
      <c r="GG77" s="20"/>
      <c r="GH77" s="20"/>
      <c r="GI77" s="20"/>
      <c r="GJ77" s="20"/>
      <c r="GK77" s="20"/>
      <c r="GL77" s="20"/>
      <c r="GM77" s="20"/>
      <c r="GN77" s="20"/>
      <c r="GO77" s="20"/>
      <c r="GP77" s="20"/>
      <c r="GQ77" s="20"/>
    </row>
    <row r="78" spans="1:210" ht="14.1" customHeight="1" thickBot="1">
      <c r="A78" s="105" t="s">
        <v>233</v>
      </c>
      <c r="B78" s="103"/>
      <c r="C78" s="103"/>
      <c r="D78" s="103"/>
      <c r="E78" s="103"/>
      <c r="F78" s="103"/>
      <c r="G78" s="33">
        <v>3.5</v>
      </c>
      <c r="H78" s="33">
        <f t="shared" si="46"/>
        <v>0</v>
      </c>
      <c r="I78" s="93"/>
      <c r="J78" s="103" t="s">
        <v>239</v>
      </c>
      <c r="K78" s="103"/>
      <c r="L78" s="103"/>
      <c r="M78" s="103"/>
      <c r="N78" s="103"/>
      <c r="O78" s="103"/>
      <c r="P78" s="33">
        <v>0.15</v>
      </c>
      <c r="Q78" s="33">
        <f>SUM(P78*R78)</f>
        <v>0</v>
      </c>
      <c r="R78" s="93"/>
      <c r="S78" s="103" t="s">
        <v>192</v>
      </c>
      <c r="T78" s="103"/>
      <c r="U78" s="103"/>
      <c r="V78" s="103"/>
      <c r="W78" s="103"/>
      <c r="X78" s="103"/>
      <c r="Y78" s="33">
        <f t="shared" si="44"/>
        <v>6.75</v>
      </c>
      <c r="Z78" s="33">
        <f t="shared" si="45"/>
        <v>0</v>
      </c>
      <c r="AA78" s="93"/>
      <c r="AB78" s="126" t="s">
        <v>168</v>
      </c>
      <c r="AC78" s="126"/>
      <c r="AD78" s="126"/>
      <c r="AE78" s="126"/>
      <c r="AF78" s="126"/>
      <c r="AG78" s="126"/>
      <c r="AH78" s="126"/>
      <c r="AI78" s="126"/>
      <c r="AJ78" s="44">
        <v>0.5</v>
      </c>
      <c r="AK78" s="33">
        <f t="shared" ref="AK78" si="47">SUM(AJ78*AL78)</f>
        <v>0</v>
      </c>
      <c r="AL78" s="34"/>
      <c r="AM78" s="17"/>
      <c r="AN78" s="46">
        <v>3000</v>
      </c>
      <c r="AO78" s="47" t="s">
        <v>151</v>
      </c>
      <c r="AP78" s="47">
        <v>1500</v>
      </c>
      <c r="AQ78" s="47" t="s">
        <v>151</v>
      </c>
      <c r="AR78" s="47">
        <v>1500</v>
      </c>
      <c r="AS78" s="48">
        <f t="shared" si="37"/>
        <v>6.75</v>
      </c>
      <c r="AT78" s="91"/>
      <c r="AU78" s="49" t="s">
        <v>160</v>
      </c>
      <c r="AV78" s="17"/>
      <c r="AW78" s="17"/>
      <c r="AX78" s="17"/>
      <c r="AY78" s="17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  <c r="DO78" s="20"/>
      <c r="DP78" s="20"/>
      <c r="DQ78" s="20"/>
      <c r="DR78" s="20"/>
      <c r="DS78" s="20"/>
      <c r="DT78" s="20"/>
      <c r="DU78" s="20"/>
      <c r="DV78" s="20"/>
      <c r="DW78" s="20"/>
      <c r="DX78" s="20"/>
      <c r="DY78" s="20"/>
      <c r="DZ78" s="20"/>
      <c r="EA78" s="20"/>
      <c r="EB78" s="20"/>
      <c r="EC78" s="20"/>
      <c r="ED78" s="20"/>
      <c r="EE78" s="20"/>
      <c r="EF78" s="20"/>
      <c r="EG78" s="20"/>
      <c r="EH78" s="20"/>
      <c r="EI78" s="20"/>
      <c r="EJ78" s="20"/>
      <c r="EK78" s="20"/>
      <c r="EL78" s="20"/>
      <c r="EM78" s="20"/>
      <c r="EN78" s="20"/>
      <c r="EO78" s="20"/>
      <c r="EP78" s="20"/>
      <c r="EQ78" s="20"/>
      <c r="ER78" s="20"/>
      <c r="ES78" s="20"/>
      <c r="ET78" s="20"/>
      <c r="EU78" s="20"/>
      <c r="EV78" s="20"/>
      <c r="EW78" s="20"/>
      <c r="EX78" s="20"/>
      <c r="EY78" s="20"/>
      <c r="EZ78" s="20"/>
      <c r="FA78" s="20"/>
      <c r="FB78" s="20"/>
      <c r="FC78" s="20"/>
      <c r="FD78" s="20"/>
      <c r="FE78" s="20"/>
      <c r="FF78" s="20"/>
      <c r="FG78" s="20"/>
      <c r="FH78" s="20"/>
      <c r="FI78" s="20"/>
      <c r="FJ78" s="20"/>
      <c r="FK78" s="20"/>
      <c r="FL78" s="20"/>
      <c r="FM78" s="20"/>
      <c r="FN78" s="20"/>
      <c r="FO78" s="20"/>
      <c r="FP78" s="20"/>
      <c r="FQ78" s="20"/>
      <c r="FR78" s="20"/>
      <c r="FS78" s="20"/>
      <c r="FT78" s="20"/>
      <c r="FU78" s="20"/>
      <c r="FV78" s="20"/>
      <c r="FW78" s="20"/>
      <c r="FX78" s="20"/>
      <c r="FY78" s="20"/>
      <c r="FZ78" s="20"/>
      <c r="GA78" s="20"/>
      <c r="GB78" s="20"/>
      <c r="GC78" s="20"/>
      <c r="GD78" s="20"/>
      <c r="GE78" s="20"/>
      <c r="GF78" s="20"/>
      <c r="GG78" s="20"/>
      <c r="GH78" s="20"/>
      <c r="GI78" s="20"/>
      <c r="GJ78" s="20"/>
      <c r="GK78" s="20"/>
      <c r="GL78" s="20"/>
      <c r="GM78" s="20"/>
      <c r="GN78" s="20"/>
      <c r="GO78" s="20"/>
      <c r="GP78" s="20"/>
      <c r="GQ78" s="20"/>
    </row>
    <row r="79" spans="1:210" ht="15.75" thickBot="1">
      <c r="A79" s="50"/>
      <c r="B79" s="17"/>
      <c r="C79" s="17"/>
      <c r="D79" s="17"/>
      <c r="E79" s="17"/>
      <c r="F79" s="17"/>
      <c r="G79" s="17"/>
      <c r="H79" s="17"/>
      <c r="I79" s="51">
        <f>SUM(H22:H78)</f>
        <v>0</v>
      </c>
      <c r="J79" s="17"/>
      <c r="K79" s="17"/>
      <c r="L79" s="17"/>
      <c r="M79" s="17"/>
      <c r="N79" s="17"/>
      <c r="O79" s="17"/>
      <c r="P79" s="17"/>
      <c r="Q79" s="17"/>
      <c r="R79" s="51">
        <f>SUM(Q22:Q78)</f>
        <v>0</v>
      </c>
      <c r="S79" s="17"/>
      <c r="T79" s="17"/>
      <c r="U79" s="17"/>
      <c r="V79" s="17"/>
      <c r="W79" s="17"/>
      <c r="X79" s="17"/>
      <c r="Y79" s="17"/>
      <c r="Z79" s="52">
        <f>SUM(Z68:Z78)</f>
        <v>0</v>
      </c>
      <c r="AA79" s="51">
        <f>SUM(Z22:Z78)</f>
        <v>0</v>
      </c>
      <c r="AB79" s="17"/>
      <c r="AC79" s="17"/>
      <c r="AD79" s="17"/>
      <c r="AE79" s="17"/>
      <c r="AF79" s="17"/>
      <c r="AG79" s="17"/>
      <c r="AH79" s="17"/>
      <c r="AI79" s="17"/>
      <c r="AJ79" s="17"/>
      <c r="AK79" s="52">
        <f>SUM(AK71:AK78)</f>
        <v>0</v>
      </c>
      <c r="AL79" s="53">
        <f>SUM(AK22:AK78)</f>
        <v>0</v>
      </c>
      <c r="AM79" s="17"/>
      <c r="AN79" s="29"/>
      <c r="AO79" s="29"/>
      <c r="AP79" s="11"/>
      <c r="AQ79" s="29"/>
      <c r="AR79" s="29"/>
      <c r="AS79" s="29"/>
      <c r="AT79" s="29"/>
      <c r="AU79" s="19"/>
      <c r="AV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20"/>
      <c r="DP79" s="20"/>
      <c r="DQ79" s="20"/>
      <c r="DR79" s="20"/>
      <c r="DS79" s="20"/>
      <c r="DT79" s="20"/>
      <c r="DU79" s="20"/>
      <c r="DV79" s="20"/>
      <c r="DW79" s="20"/>
      <c r="DX79" s="20"/>
      <c r="DY79" s="20"/>
      <c r="DZ79" s="20"/>
      <c r="EA79" s="20"/>
      <c r="EB79" s="20"/>
      <c r="EC79" s="20"/>
      <c r="ED79" s="20"/>
      <c r="EE79" s="20"/>
      <c r="EF79" s="20"/>
      <c r="EG79" s="20"/>
      <c r="EH79" s="20"/>
      <c r="EI79" s="20"/>
      <c r="EJ79" s="20"/>
      <c r="EK79" s="20"/>
      <c r="EL79" s="20"/>
      <c r="EM79" s="20"/>
      <c r="EN79" s="20"/>
      <c r="EO79" s="20"/>
      <c r="EP79" s="20"/>
      <c r="EQ79" s="20"/>
      <c r="ER79" s="20"/>
      <c r="ES79" s="20"/>
      <c r="ET79" s="20"/>
      <c r="EU79" s="20"/>
      <c r="EV79" s="20"/>
      <c r="EW79" s="20"/>
      <c r="EX79" s="20"/>
      <c r="EY79" s="20"/>
      <c r="EZ79" s="20"/>
      <c r="FA79" s="20"/>
      <c r="FB79" s="20"/>
      <c r="FC79" s="20"/>
      <c r="FD79" s="20"/>
      <c r="FE79" s="20"/>
      <c r="FF79" s="20"/>
      <c r="FG79" s="20"/>
      <c r="FH79" s="20"/>
      <c r="FI79" s="20"/>
      <c r="FJ79" s="20"/>
      <c r="FK79" s="20"/>
      <c r="FL79" s="20"/>
      <c r="FM79" s="20"/>
      <c r="FN79" s="20"/>
      <c r="FO79" s="20"/>
      <c r="FP79" s="20"/>
      <c r="FQ79" s="20"/>
      <c r="FR79" s="20"/>
      <c r="FS79" s="20"/>
      <c r="FT79" s="20"/>
      <c r="FU79" s="20"/>
      <c r="FV79" s="20"/>
      <c r="FW79" s="20"/>
      <c r="FX79" s="20"/>
      <c r="FY79" s="20"/>
      <c r="FZ79" s="20"/>
      <c r="GA79" s="20"/>
      <c r="GB79" s="20"/>
      <c r="GC79" s="20"/>
      <c r="GD79" s="20"/>
      <c r="GE79" s="20"/>
      <c r="GF79" s="20"/>
      <c r="GG79" s="20"/>
      <c r="GH79" s="20"/>
      <c r="GI79" s="20"/>
      <c r="GJ79" s="20"/>
      <c r="GK79" s="20"/>
      <c r="GL79" s="20"/>
      <c r="GM79" s="20"/>
      <c r="GN79" s="20"/>
      <c r="GO79" s="20"/>
      <c r="GP79" s="20"/>
      <c r="GQ79" s="20"/>
      <c r="GR79" s="20"/>
      <c r="GS79" s="20"/>
      <c r="GT79" s="20"/>
      <c r="GU79" s="20"/>
      <c r="GV79" s="20"/>
      <c r="GW79" s="20"/>
      <c r="GX79" s="20"/>
      <c r="GY79" s="20"/>
      <c r="GZ79" s="20"/>
      <c r="HA79" s="20"/>
      <c r="HB79" s="20"/>
    </row>
    <row r="80" spans="1:210" ht="8.1" customHeight="1" thickTop="1">
      <c r="A80" s="50"/>
      <c r="B80" s="17"/>
      <c r="C80" s="17"/>
      <c r="D80" s="17"/>
      <c r="E80" s="17"/>
      <c r="F80" s="17"/>
      <c r="G80" s="17"/>
      <c r="H80" s="17"/>
      <c r="I80" s="18"/>
      <c r="J80" s="17"/>
      <c r="K80" s="17"/>
      <c r="L80" s="17"/>
      <c r="M80" s="17"/>
      <c r="N80" s="17"/>
      <c r="O80" s="17"/>
      <c r="P80" s="17"/>
      <c r="Q80" s="17"/>
      <c r="R80" s="18"/>
      <c r="S80" s="17"/>
      <c r="T80" s="17"/>
      <c r="U80" s="17"/>
      <c r="V80" s="17"/>
      <c r="W80" s="17"/>
      <c r="X80" s="17"/>
      <c r="Y80" s="17"/>
      <c r="Z80" s="17"/>
      <c r="AA80" s="18"/>
      <c r="AB80" s="17"/>
      <c r="AC80" s="17"/>
      <c r="AD80" s="17"/>
      <c r="AE80" s="17"/>
      <c r="AF80" s="17"/>
      <c r="AG80" s="17"/>
      <c r="AH80" s="17"/>
      <c r="AI80" s="17"/>
      <c r="AJ80" s="17"/>
      <c r="AK80" s="52"/>
      <c r="AL80" s="54"/>
      <c r="AM80" s="17"/>
      <c r="AN80" s="29"/>
      <c r="AO80" s="29"/>
      <c r="AP80" s="11"/>
      <c r="AQ80" s="29"/>
      <c r="AR80" s="29"/>
      <c r="AS80" s="29"/>
      <c r="AT80" s="29"/>
      <c r="AU80" s="19"/>
      <c r="AV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  <c r="DO80" s="20"/>
      <c r="DP80" s="20"/>
      <c r="DQ80" s="20"/>
      <c r="DR80" s="20"/>
      <c r="DS80" s="20"/>
      <c r="DT80" s="20"/>
      <c r="DU80" s="20"/>
      <c r="DV80" s="20"/>
      <c r="DW80" s="20"/>
      <c r="DX80" s="20"/>
      <c r="DY80" s="20"/>
      <c r="DZ80" s="20"/>
      <c r="EA80" s="20"/>
      <c r="EB80" s="20"/>
      <c r="EC80" s="20"/>
      <c r="ED80" s="20"/>
      <c r="EE80" s="20"/>
      <c r="EF80" s="20"/>
      <c r="EG80" s="20"/>
      <c r="EH80" s="20"/>
      <c r="EI80" s="20"/>
      <c r="EJ80" s="20"/>
      <c r="EK80" s="20"/>
      <c r="EL80" s="20"/>
      <c r="EM80" s="20"/>
      <c r="EN80" s="20"/>
      <c r="EO80" s="20"/>
      <c r="EP80" s="20"/>
      <c r="EQ80" s="20"/>
      <c r="ER80" s="20"/>
      <c r="ES80" s="20"/>
      <c r="ET80" s="20"/>
      <c r="EU80" s="20"/>
      <c r="EV80" s="20"/>
      <c r="EW80" s="20"/>
      <c r="EX80" s="20"/>
      <c r="EY80" s="20"/>
      <c r="EZ80" s="20"/>
      <c r="FA80" s="20"/>
      <c r="FB80" s="20"/>
      <c r="FC80" s="20"/>
      <c r="FD80" s="20"/>
      <c r="FE80" s="20"/>
      <c r="FF80" s="20"/>
      <c r="FG80" s="20"/>
      <c r="FH80" s="20"/>
      <c r="FI80" s="20"/>
      <c r="FJ80" s="20"/>
      <c r="FK80" s="20"/>
      <c r="FL80" s="20"/>
      <c r="FM80" s="20"/>
      <c r="FN80" s="20"/>
      <c r="FO80" s="20"/>
      <c r="FP80" s="20"/>
      <c r="FQ80" s="20"/>
      <c r="FR80" s="20"/>
      <c r="FS80" s="20"/>
      <c r="FT80" s="20"/>
      <c r="FU80" s="20"/>
      <c r="FV80" s="20"/>
      <c r="FW80" s="20"/>
      <c r="FX80" s="20"/>
      <c r="FY80" s="20"/>
      <c r="FZ80" s="20"/>
      <c r="GA80" s="20"/>
      <c r="GB80" s="20"/>
      <c r="GC80" s="20"/>
      <c r="GD80" s="20"/>
      <c r="GE80" s="20"/>
      <c r="GF80" s="20"/>
      <c r="GG80" s="20"/>
      <c r="GH80" s="20"/>
      <c r="GI80" s="20"/>
      <c r="GJ80" s="20"/>
      <c r="GK80" s="20"/>
      <c r="GL80" s="20"/>
      <c r="GM80" s="20"/>
      <c r="GN80" s="20"/>
      <c r="GO80" s="20"/>
      <c r="GP80" s="20"/>
      <c r="GQ80" s="20"/>
      <c r="GR80" s="20"/>
      <c r="GS80" s="20"/>
      <c r="GT80" s="20"/>
      <c r="GU80" s="20"/>
      <c r="GV80" s="20"/>
      <c r="GW80" s="20"/>
      <c r="GX80" s="20"/>
      <c r="GY80" s="20"/>
      <c r="GZ80" s="20"/>
      <c r="HA80" s="20"/>
      <c r="HB80" s="20"/>
    </row>
    <row r="81" spans="1:210" ht="17.100000000000001" customHeight="1">
      <c r="A81" s="117" t="s">
        <v>118</v>
      </c>
      <c r="B81" s="118"/>
      <c r="C81" s="118"/>
      <c r="D81" s="118"/>
      <c r="E81" s="118"/>
      <c r="F81" s="179">
        <f>SUM(I79+R79+AA79+AL79)</f>
        <v>0</v>
      </c>
      <c r="G81" s="179"/>
      <c r="H81" s="179"/>
      <c r="I81" s="179"/>
      <c r="J81" s="179"/>
      <c r="K81" s="17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92"/>
      <c r="AB81" s="29"/>
      <c r="AC81" s="29"/>
      <c r="AD81" s="29"/>
      <c r="AE81" s="29"/>
      <c r="AF81" s="17"/>
      <c r="AG81" s="17"/>
      <c r="AH81" s="17"/>
      <c r="AI81" s="17"/>
      <c r="AJ81" s="17"/>
      <c r="AK81" s="17"/>
      <c r="AL81" s="54">
        <f>SUM(AL71:AL78)</f>
        <v>0</v>
      </c>
      <c r="AM81" s="29"/>
      <c r="AN81" s="29"/>
      <c r="AO81" s="29"/>
      <c r="AP81" s="79"/>
      <c r="AQ81" s="29"/>
      <c r="AR81" s="29"/>
      <c r="AS81" s="29"/>
      <c r="AT81" s="29"/>
      <c r="AU81" s="8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20"/>
      <c r="DP81" s="20"/>
      <c r="DQ81" s="20"/>
      <c r="DR81" s="20"/>
      <c r="DS81" s="20"/>
      <c r="DT81" s="20"/>
      <c r="DU81" s="20"/>
      <c r="DV81" s="20"/>
      <c r="DW81" s="20"/>
      <c r="DX81" s="20"/>
      <c r="DY81" s="20"/>
      <c r="DZ81" s="20"/>
      <c r="EA81" s="20"/>
      <c r="EB81" s="20"/>
      <c r="EC81" s="20"/>
      <c r="ED81" s="20"/>
      <c r="EE81" s="20"/>
      <c r="EF81" s="20"/>
      <c r="EG81" s="20"/>
      <c r="EH81" s="20"/>
      <c r="EI81" s="20"/>
      <c r="EJ81" s="20"/>
      <c r="EK81" s="20"/>
      <c r="EL81" s="20"/>
      <c r="EM81" s="20"/>
      <c r="EN81" s="20"/>
      <c r="EO81" s="20"/>
      <c r="EP81" s="20"/>
      <c r="EQ81" s="20"/>
      <c r="ER81" s="20"/>
      <c r="ES81" s="20"/>
      <c r="ET81" s="20"/>
      <c r="EU81" s="20"/>
      <c r="EV81" s="20"/>
      <c r="EW81" s="20"/>
      <c r="EX81" s="20"/>
      <c r="EY81" s="20"/>
      <c r="EZ81" s="20"/>
      <c r="FA81" s="20"/>
      <c r="FB81" s="20"/>
      <c r="FC81" s="20"/>
      <c r="FD81" s="20"/>
      <c r="FE81" s="20"/>
      <c r="FF81" s="20"/>
      <c r="FG81" s="20"/>
      <c r="FH81" s="20"/>
      <c r="FI81" s="20"/>
      <c r="FJ81" s="20"/>
      <c r="FK81" s="20"/>
      <c r="FL81" s="20"/>
      <c r="FM81" s="20"/>
      <c r="FN81" s="20"/>
      <c r="FO81" s="20"/>
      <c r="FP81" s="20"/>
      <c r="FQ81" s="20"/>
      <c r="FR81" s="20"/>
      <c r="FS81" s="20"/>
      <c r="FT81" s="20"/>
      <c r="FU81" s="20"/>
      <c r="FV81" s="20"/>
      <c r="FW81" s="20"/>
      <c r="FX81" s="20"/>
      <c r="FY81" s="20"/>
      <c r="FZ81" s="20"/>
      <c r="GA81" s="20"/>
      <c r="GB81" s="20"/>
      <c r="GC81" s="20"/>
      <c r="GD81" s="20"/>
      <c r="GE81" s="20"/>
      <c r="GF81" s="20"/>
      <c r="GG81" s="20"/>
      <c r="GH81" s="20"/>
      <c r="GI81" s="20"/>
      <c r="GJ81" s="20"/>
      <c r="GK81" s="20"/>
      <c r="GL81" s="20"/>
      <c r="GM81" s="20"/>
      <c r="GN81" s="20"/>
      <c r="GO81" s="20"/>
      <c r="GP81" s="20"/>
      <c r="GQ81" s="20"/>
      <c r="GR81" s="20"/>
      <c r="GS81" s="20"/>
      <c r="GT81" s="20"/>
      <c r="GU81" s="20"/>
      <c r="GV81" s="20"/>
      <c r="GW81" s="20"/>
      <c r="GX81" s="20"/>
      <c r="GY81" s="20"/>
      <c r="GZ81" s="20"/>
      <c r="HA81" s="20"/>
      <c r="HB81" s="20"/>
    </row>
    <row r="82" spans="1:210">
      <c r="A82" s="117" t="s">
        <v>119</v>
      </c>
      <c r="B82" s="118"/>
      <c r="C82" s="118"/>
      <c r="D82" s="118"/>
      <c r="E82" s="118"/>
      <c r="F82" s="180">
        <f>SUM(F81*17)</f>
        <v>0</v>
      </c>
      <c r="G82" s="180"/>
      <c r="H82" s="180"/>
      <c r="I82" s="180"/>
      <c r="J82" s="180"/>
      <c r="K82" s="17"/>
      <c r="L82" s="29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4"/>
      <c r="Y82" s="74"/>
      <c r="Z82" s="74"/>
      <c r="AA82" s="74"/>
      <c r="AB82" s="29"/>
      <c r="AC82" s="74"/>
      <c r="AD82" s="74"/>
      <c r="AE82" s="74"/>
      <c r="AF82" s="74"/>
      <c r="AG82" s="74"/>
      <c r="AH82" s="55"/>
      <c r="AI82" s="56"/>
      <c r="AJ82" s="56"/>
      <c r="AK82" s="56"/>
      <c r="AL82" s="57"/>
      <c r="AM82" s="29"/>
      <c r="AN82" s="29"/>
      <c r="AO82" s="29"/>
      <c r="AP82" s="79"/>
      <c r="AQ82" s="29"/>
      <c r="AR82" s="29"/>
      <c r="AS82" s="29"/>
      <c r="AT82" s="29"/>
      <c r="AU82" s="8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0"/>
      <c r="DR82" s="20"/>
      <c r="DS82" s="20"/>
      <c r="DT82" s="20"/>
      <c r="DU82" s="20"/>
      <c r="DV82" s="20"/>
      <c r="DW82" s="20"/>
      <c r="DX82" s="20"/>
      <c r="DY82" s="20"/>
      <c r="DZ82" s="20"/>
      <c r="EA82" s="20"/>
      <c r="EB82" s="20"/>
      <c r="EC82" s="20"/>
      <c r="ED82" s="20"/>
      <c r="EE82" s="20"/>
      <c r="EF82" s="20"/>
      <c r="EG82" s="20"/>
      <c r="EH82" s="20"/>
      <c r="EI82" s="20"/>
      <c r="EJ82" s="20"/>
      <c r="EK82" s="20"/>
      <c r="EL82" s="20"/>
      <c r="EM82" s="20"/>
      <c r="EN82" s="20"/>
      <c r="EO82" s="20"/>
      <c r="EP82" s="20"/>
      <c r="EQ82" s="20"/>
      <c r="ER82" s="20"/>
      <c r="ES82" s="20"/>
      <c r="ET82" s="20"/>
      <c r="EU82" s="20"/>
      <c r="EV82" s="20"/>
      <c r="EW82" s="20"/>
      <c r="EX82" s="20"/>
      <c r="EY82" s="20"/>
      <c r="EZ82" s="20"/>
      <c r="FA82" s="20"/>
      <c r="FB82" s="20"/>
      <c r="FC82" s="20"/>
      <c r="FD82" s="20"/>
      <c r="FE82" s="20"/>
      <c r="FF82" s="20"/>
      <c r="FG82" s="20"/>
      <c r="FH82" s="20"/>
      <c r="FI82" s="20"/>
      <c r="FJ82" s="20"/>
      <c r="FK82" s="20"/>
      <c r="FL82" s="20"/>
      <c r="FM82" s="20"/>
      <c r="FN82" s="20"/>
      <c r="FO82" s="20"/>
      <c r="FP82" s="20"/>
      <c r="FQ82" s="20"/>
      <c r="FR82" s="20"/>
      <c r="FS82" s="20"/>
      <c r="FT82" s="20"/>
      <c r="FU82" s="20"/>
      <c r="FV82" s="20"/>
      <c r="FW82" s="20"/>
      <c r="FX82" s="20"/>
      <c r="FY82" s="20"/>
      <c r="FZ82" s="20"/>
      <c r="GA82" s="20"/>
      <c r="GB82" s="20"/>
      <c r="GC82" s="20"/>
      <c r="GD82" s="20"/>
      <c r="GE82" s="20"/>
      <c r="GF82" s="20"/>
      <c r="GG82" s="20"/>
      <c r="GH82" s="20"/>
      <c r="GI82" s="20"/>
      <c r="GJ82" s="20"/>
      <c r="GK82" s="20"/>
      <c r="GL82" s="20"/>
      <c r="GM82" s="20"/>
      <c r="GN82" s="20"/>
      <c r="GO82" s="20"/>
      <c r="GP82" s="20"/>
      <c r="GQ82" s="20"/>
      <c r="GR82" s="20"/>
      <c r="GS82" s="20"/>
      <c r="GT82" s="20"/>
      <c r="GU82" s="20"/>
      <c r="GV82" s="20"/>
      <c r="GW82" s="20"/>
      <c r="GX82" s="20"/>
      <c r="GY82" s="20"/>
      <c r="GZ82" s="20"/>
      <c r="HA82" s="20"/>
      <c r="HB82" s="20"/>
    </row>
    <row r="83" spans="1:210">
      <c r="A83" s="117" t="s">
        <v>161</v>
      </c>
      <c r="B83" s="118"/>
      <c r="C83" s="118"/>
      <c r="D83" s="118"/>
      <c r="E83" s="118"/>
      <c r="F83" s="180">
        <f>Z79*35.32</f>
        <v>0</v>
      </c>
      <c r="G83" s="180"/>
      <c r="H83" s="180"/>
      <c r="I83" s="180"/>
      <c r="J83" s="180"/>
      <c r="K83" s="17"/>
      <c r="L83" s="88" t="s">
        <v>197</v>
      </c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88" t="s">
        <v>208</v>
      </c>
      <c r="X83" s="74"/>
      <c r="Y83" s="74"/>
      <c r="Z83" s="74"/>
      <c r="AB83" s="74"/>
      <c r="AC83" s="74"/>
      <c r="AD83" s="74"/>
      <c r="AE83" s="74"/>
      <c r="AF83" s="74"/>
      <c r="AG83" s="74"/>
      <c r="AH83" s="55"/>
      <c r="AI83" s="56"/>
      <c r="AJ83" s="56"/>
      <c r="AK83" s="56"/>
      <c r="AL83" s="58"/>
      <c r="AM83" s="29"/>
      <c r="AN83" s="29"/>
      <c r="AO83" s="29"/>
      <c r="AP83" s="79"/>
      <c r="AQ83" s="29"/>
      <c r="AR83" s="29"/>
      <c r="AS83" s="29"/>
      <c r="AT83" s="29"/>
      <c r="AU83" s="8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  <c r="EP83" s="20"/>
      <c r="EQ83" s="20"/>
      <c r="ER83" s="20"/>
      <c r="ES83" s="20"/>
      <c r="ET83" s="20"/>
      <c r="EU83" s="20"/>
      <c r="EV83" s="20"/>
      <c r="EW83" s="20"/>
      <c r="EX83" s="20"/>
      <c r="EY83" s="20"/>
      <c r="EZ83" s="20"/>
      <c r="FA83" s="20"/>
      <c r="FB83" s="20"/>
      <c r="FC83" s="20"/>
      <c r="FD83" s="20"/>
      <c r="FE83" s="20"/>
      <c r="FF83" s="20"/>
      <c r="FG83" s="20"/>
      <c r="FH83" s="20"/>
      <c r="FI83" s="20"/>
      <c r="FJ83" s="20"/>
      <c r="FK83" s="20"/>
      <c r="FL83" s="20"/>
      <c r="FM83" s="20"/>
      <c r="FN83" s="20"/>
      <c r="FO83" s="20"/>
      <c r="FP83" s="20"/>
      <c r="FQ83" s="20"/>
      <c r="FR83" s="20"/>
      <c r="FS83" s="20"/>
      <c r="FT83" s="20"/>
      <c r="FU83" s="20"/>
      <c r="FV83" s="20"/>
      <c r="FW83" s="20"/>
      <c r="FX83" s="20"/>
      <c r="FY83" s="20"/>
      <c r="FZ83" s="20"/>
      <c r="GA83" s="20"/>
      <c r="GB83" s="20"/>
      <c r="GC83" s="20"/>
      <c r="GD83" s="20"/>
      <c r="GE83" s="20"/>
      <c r="GF83" s="20"/>
      <c r="GG83" s="20"/>
      <c r="GH83" s="20"/>
      <c r="GI83" s="20"/>
      <c r="GJ83" s="20"/>
      <c r="GK83" s="20"/>
      <c r="GL83" s="20"/>
      <c r="GM83" s="20"/>
      <c r="GN83" s="20"/>
      <c r="GO83" s="20"/>
      <c r="GP83" s="20"/>
      <c r="GQ83" s="20"/>
      <c r="GR83" s="20"/>
      <c r="GS83" s="20"/>
      <c r="GT83" s="20"/>
      <c r="GU83" s="20"/>
      <c r="GV83" s="20"/>
      <c r="GW83" s="20"/>
      <c r="GX83" s="20"/>
      <c r="GY83" s="20"/>
      <c r="GZ83" s="20"/>
      <c r="HA83" s="20"/>
      <c r="HB83" s="20"/>
    </row>
    <row r="84" spans="1:210">
      <c r="A84" s="117" t="s">
        <v>206</v>
      </c>
      <c r="B84" s="118"/>
      <c r="C84" s="118"/>
      <c r="D84" s="118"/>
      <c r="E84" s="118"/>
      <c r="F84" s="180">
        <f>AK79*35.32</f>
        <v>0</v>
      </c>
      <c r="G84" s="180"/>
      <c r="H84" s="180"/>
      <c r="I84" s="180"/>
      <c r="J84" s="180"/>
      <c r="K84" s="17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59"/>
      <c r="AI84" s="60"/>
      <c r="AJ84" s="60"/>
      <c r="AK84" s="60"/>
      <c r="AL84" s="61"/>
      <c r="AM84" s="29"/>
      <c r="AN84" s="29"/>
      <c r="AO84" s="29"/>
      <c r="AP84" s="79"/>
      <c r="AQ84" s="29"/>
      <c r="AR84" s="29"/>
      <c r="AS84" s="29"/>
      <c r="AT84" s="29"/>
      <c r="AU84" s="8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0"/>
      <c r="EG84" s="20"/>
      <c r="EH84" s="20"/>
      <c r="EI84" s="20"/>
      <c r="EJ84" s="20"/>
      <c r="EK84" s="20"/>
      <c r="EL84" s="20"/>
      <c r="EM84" s="20"/>
      <c r="EN84" s="20"/>
      <c r="EO84" s="20"/>
      <c r="EP84" s="20"/>
      <c r="EQ84" s="20"/>
      <c r="ER84" s="20"/>
      <c r="ES84" s="20"/>
      <c r="ET84" s="20"/>
      <c r="EU84" s="20"/>
      <c r="EV84" s="20"/>
      <c r="EW84" s="20"/>
      <c r="EX84" s="20"/>
      <c r="EY84" s="20"/>
      <c r="EZ84" s="20"/>
      <c r="FA84" s="20"/>
      <c r="FB84" s="20"/>
      <c r="FC84" s="20"/>
      <c r="FD84" s="20"/>
      <c r="FE84" s="20"/>
      <c r="FF84" s="20"/>
      <c r="FG84" s="20"/>
      <c r="FH84" s="20"/>
      <c r="FI84" s="20"/>
      <c r="FJ84" s="20"/>
      <c r="FK84" s="20"/>
      <c r="FL84" s="20"/>
      <c r="FM84" s="20"/>
      <c r="FN84" s="20"/>
      <c r="FO84" s="20"/>
      <c r="FP84" s="20"/>
      <c r="FQ84" s="20"/>
      <c r="FR84" s="20"/>
      <c r="FS84" s="20"/>
      <c r="FT84" s="20"/>
      <c r="FU84" s="20"/>
      <c r="FV84" s="20"/>
      <c r="FW84" s="20"/>
      <c r="FX84" s="20"/>
      <c r="FY84" s="20"/>
      <c r="FZ84" s="20"/>
      <c r="GA84" s="20"/>
      <c r="GB84" s="20"/>
      <c r="GC84" s="20"/>
      <c r="GD84" s="20"/>
      <c r="GE84" s="20"/>
      <c r="GF84" s="20"/>
      <c r="GG84" s="20"/>
      <c r="GH84" s="20"/>
      <c r="GI84" s="20"/>
      <c r="GJ84" s="20"/>
      <c r="GK84" s="20"/>
      <c r="GL84" s="20"/>
      <c r="GM84" s="20"/>
      <c r="GN84" s="20"/>
      <c r="GO84" s="20"/>
      <c r="GP84" s="20"/>
      <c r="GQ84" s="20"/>
      <c r="GR84" s="20"/>
      <c r="GS84" s="20"/>
      <c r="GT84" s="20"/>
      <c r="GU84" s="20"/>
      <c r="GV84" s="20"/>
      <c r="GW84" s="20"/>
      <c r="GX84" s="20"/>
      <c r="GY84" s="20"/>
      <c r="GZ84" s="20"/>
      <c r="HA84" s="20"/>
      <c r="HB84" s="20"/>
    </row>
    <row r="85" spans="1:210" ht="15.75" thickBot="1">
      <c r="A85" s="117" t="s">
        <v>120</v>
      </c>
      <c r="B85" s="118"/>
      <c r="C85" s="118"/>
      <c r="D85" s="118"/>
      <c r="E85" s="118"/>
      <c r="F85" s="178">
        <f>SUM(F82:J84)</f>
        <v>0</v>
      </c>
      <c r="G85" s="178"/>
      <c r="H85" s="178"/>
      <c r="I85" s="178"/>
      <c r="J85" s="178"/>
      <c r="K85" s="17"/>
      <c r="L85" s="29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3"/>
      <c r="Y85" s="73"/>
      <c r="Z85" s="73"/>
      <c r="AA85" s="2" t="s">
        <v>193</v>
      </c>
      <c r="AB85" s="73"/>
      <c r="AC85" s="73"/>
      <c r="AD85" s="73"/>
      <c r="AE85" s="73"/>
      <c r="AF85" s="73"/>
      <c r="AG85" s="73"/>
      <c r="AH85" s="29"/>
      <c r="AI85" s="29"/>
      <c r="AJ85" s="29"/>
      <c r="AK85" s="29"/>
      <c r="AL85" s="61"/>
      <c r="AM85" s="29"/>
      <c r="AN85" s="29"/>
      <c r="AO85" s="29"/>
      <c r="AP85" s="79"/>
      <c r="AQ85" s="29"/>
      <c r="AR85" s="29"/>
      <c r="AS85" s="29"/>
      <c r="AT85" s="29"/>
      <c r="AU85" s="8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  <c r="DP85" s="20"/>
      <c r="DQ85" s="20"/>
      <c r="DR85" s="20"/>
      <c r="DS85" s="20"/>
      <c r="DT85" s="20"/>
      <c r="DU85" s="20"/>
      <c r="DV85" s="20"/>
      <c r="DW85" s="20"/>
      <c r="DX85" s="20"/>
      <c r="DY85" s="20"/>
      <c r="DZ85" s="20"/>
      <c r="EA85" s="20"/>
      <c r="EB85" s="20"/>
      <c r="EC85" s="20"/>
      <c r="ED85" s="20"/>
      <c r="EE85" s="20"/>
      <c r="EF85" s="20"/>
      <c r="EG85" s="20"/>
      <c r="EH85" s="20"/>
      <c r="EI85" s="20"/>
      <c r="EJ85" s="20"/>
      <c r="EK85" s="20"/>
      <c r="EL85" s="20"/>
      <c r="EM85" s="20"/>
      <c r="EN85" s="20"/>
      <c r="EO85" s="20"/>
      <c r="EP85" s="20"/>
      <c r="EQ85" s="20"/>
      <c r="ER85" s="20"/>
      <c r="ES85" s="20"/>
      <c r="ET85" s="20"/>
      <c r="EU85" s="20"/>
      <c r="EV85" s="20"/>
      <c r="EW85" s="20"/>
      <c r="EX85" s="20"/>
      <c r="EY85" s="20"/>
      <c r="EZ85" s="20"/>
      <c r="FA85" s="20"/>
      <c r="FB85" s="20"/>
      <c r="FC85" s="20"/>
      <c r="FD85" s="20"/>
      <c r="FE85" s="20"/>
      <c r="FF85" s="20"/>
      <c r="FG85" s="20"/>
      <c r="FH85" s="20"/>
      <c r="FI85" s="20"/>
      <c r="FJ85" s="20"/>
      <c r="FK85" s="20"/>
      <c r="FL85" s="20"/>
      <c r="FM85" s="20"/>
      <c r="FN85" s="20"/>
      <c r="FO85" s="20"/>
      <c r="FP85" s="20"/>
      <c r="FQ85" s="20"/>
      <c r="FR85" s="20"/>
      <c r="FS85" s="20"/>
      <c r="FT85" s="20"/>
      <c r="FU85" s="20"/>
      <c r="FV85" s="20"/>
      <c r="FW85" s="20"/>
      <c r="FX85" s="20"/>
      <c r="FY85" s="20"/>
      <c r="FZ85" s="20"/>
      <c r="GA85" s="20"/>
      <c r="GB85" s="20"/>
      <c r="GC85" s="20"/>
      <c r="GD85" s="20"/>
      <c r="GE85" s="20"/>
      <c r="GF85" s="20"/>
      <c r="GG85" s="20"/>
      <c r="GH85" s="20"/>
      <c r="GI85" s="20"/>
      <c r="GJ85" s="20"/>
      <c r="GK85" s="20"/>
      <c r="GL85" s="20"/>
      <c r="GM85" s="20"/>
      <c r="GN85" s="20"/>
      <c r="GO85" s="20"/>
      <c r="GP85" s="20"/>
      <c r="GQ85" s="20"/>
      <c r="GR85" s="20"/>
      <c r="GS85" s="20"/>
      <c r="GT85" s="20"/>
      <c r="GU85" s="20"/>
      <c r="GV85" s="20"/>
      <c r="GW85" s="20"/>
      <c r="GX85" s="20"/>
      <c r="GY85" s="20"/>
      <c r="GZ85" s="20"/>
      <c r="HA85" s="20"/>
      <c r="HB85" s="20"/>
    </row>
    <row r="86" spans="1:210" ht="9" customHeight="1" thickTop="1" thickBot="1">
      <c r="A86" s="62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4"/>
      <c r="AM86" s="65"/>
      <c r="AN86" s="65"/>
      <c r="AO86" s="65"/>
      <c r="AP86" s="66"/>
      <c r="AQ86" s="65"/>
      <c r="AR86" s="65"/>
      <c r="AS86" s="65"/>
      <c r="AT86" s="65"/>
      <c r="AU86" s="4"/>
    </row>
    <row r="87" spans="1:210">
      <c r="A87" s="20"/>
      <c r="B87" s="67"/>
      <c r="C87" s="67"/>
      <c r="D87" s="67"/>
      <c r="E87" s="67"/>
      <c r="F87" s="67"/>
      <c r="G87" s="67"/>
      <c r="H87" s="67"/>
      <c r="I87" s="68"/>
      <c r="J87" s="67"/>
      <c r="K87" s="67"/>
      <c r="L87" s="67"/>
      <c r="M87" s="67"/>
      <c r="N87" s="67"/>
      <c r="O87" s="69"/>
      <c r="P87" s="69"/>
      <c r="Q87" s="69"/>
      <c r="R87" s="70"/>
      <c r="S87" s="67"/>
      <c r="T87" s="67"/>
      <c r="U87" s="67"/>
      <c r="V87" s="67"/>
      <c r="W87" s="67"/>
      <c r="X87" s="67"/>
      <c r="Y87" s="67"/>
      <c r="Z87" s="67"/>
      <c r="AA87" s="68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8"/>
    </row>
    <row r="88" spans="1:210">
      <c r="A88" s="67"/>
      <c r="B88" s="67"/>
      <c r="C88" s="67"/>
      <c r="D88" s="67"/>
      <c r="E88" s="67"/>
      <c r="F88" s="67"/>
      <c r="G88" s="67"/>
      <c r="H88" s="67"/>
      <c r="I88" s="68"/>
      <c r="J88" s="67"/>
      <c r="K88" s="67"/>
      <c r="L88" s="67"/>
      <c r="R88" s="7"/>
      <c r="V88" s="67"/>
      <c r="AI88" s="67"/>
      <c r="AJ88" s="67"/>
      <c r="AK88" s="67"/>
      <c r="AL88" s="68"/>
      <c r="AP88" s="7"/>
      <c r="AU88" s="7"/>
    </row>
    <row r="89" spans="1:210">
      <c r="C89" s="1"/>
      <c r="D89"/>
      <c r="E89"/>
      <c r="F89"/>
      <c r="G89"/>
      <c r="H89" s="1"/>
      <c r="I89" s="7"/>
      <c r="J89"/>
      <c r="K89"/>
      <c r="R89" s="7"/>
      <c r="AA89" s="7"/>
      <c r="AP89" s="7"/>
      <c r="AU89" s="7"/>
    </row>
    <row r="90" spans="1:210">
      <c r="B90" s="1"/>
      <c r="C90" s="1"/>
      <c r="D90"/>
      <c r="E90"/>
      <c r="F90"/>
      <c r="G90"/>
      <c r="H90" s="71"/>
      <c r="I90" s="1"/>
      <c r="J90"/>
      <c r="K90"/>
      <c r="R90" s="7"/>
      <c r="AA90" s="7"/>
      <c r="AP90" s="7"/>
      <c r="AU90" s="7"/>
    </row>
    <row r="91" spans="1:210">
      <c r="B91" s="1"/>
      <c r="C91" s="1"/>
      <c r="D91"/>
      <c r="E91"/>
      <c r="F91"/>
      <c r="G91"/>
      <c r="H91" s="1"/>
      <c r="I91" s="1"/>
      <c r="J91"/>
      <c r="K91"/>
      <c r="R91" s="7"/>
      <c r="AA91" s="7"/>
      <c r="AP91" s="7"/>
      <c r="AU91" s="7"/>
    </row>
    <row r="92" spans="1:210">
      <c r="C92" s="1"/>
      <c r="D92"/>
      <c r="E92"/>
      <c r="F92"/>
      <c r="G92"/>
      <c r="H92" s="1"/>
      <c r="I92" s="1"/>
      <c r="J92"/>
      <c r="K92"/>
      <c r="R92" s="7"/>
      <c r="AA92" s="7"/>
      <c r="AP92" s="7"/>
      <c r="AU92" s="7"/>
    </row>
    <row r="93" spans="1:210">
      <c r="R93" s="7"/>
      <c r="AA93" s="7"/>
      <c r="AP93" s="7"/>
      <c r="AU93" s="7"/>
    </row>
    <row r="94" spans="1:210">
      <c r="R94" s="7"/>
      <c r="AP94" s="7"/>
      <c r="AU94" s="7"/>
    </row>
    <row r="95" spans="1:210">
      <c r="R95" s="7"/>
      <c r="AP95" s="7"/>
      <c r="AU95" s="7"/>
    </row>
    <row r="96" spans="1:210">
      <c r="R96" s="7"/>
      <c r="AP96" s="7"/>
      <c r="AU96" s="7"/>
    </row>
    <row r="97" spans="9:47">
      <c r="R97" s="7"/>
      <c r="AP97" s="7"/>
      <c r="AU97" s="7"/>
    </row>
    <row r="98" spans="9:47">
      <c r="AP98" s="7"/>
      <c r="AU98" s="7"/>
    </row>
    <row r="99" spans="9:47">
      <c r="AP99" s="7"/>
      <c r="AU99" s="7"/>
    </row>
    <row r="100" spans="9:47">
      <c r="AP100" s="7"/>
      <c r="AU100" s="7"/>
    </row>
    <row r="101" spans="9:47">
      <c r="AP101" s="7"/>
      <c r="AU101" s="7"/>
    </row>
    <row r="102" spans="9:47">
      <c r="AP102" s="7"/>
      <c r="AU102" s="7"/>
    </row>
    <row r="103" spans="9:47">
      <c r="AP103" s="7"/>
      <c r="AU103" s="7"/>
    </row>
    <row r="104" spans="9:47">
      <c r="I104" s="7"/>
      <c r="R104" s="7"/>
      <c r="AA104" s="7"/>
      <c r="AL104" s="7"/>
      <c r="AP104" s="7"/>
      <c r="AU104" s="7"/>
    </row>
    <row r="105" spans="9:47">
      <c r="I105" s="7"/>
      <c r="R105" s="7"/>
      <c r="AA105" s="7"/>
      <c r="AL105" s="7"/>
      <c r="AP105" s="7"/>
      <c r="AU105" s="7"/>
    </row>
    <row r="106" spans="9:47">
      <c r="I106" s="7"/>
      <c r="R106" s="7"/>
      <c r="AA106" s="7"/>
      <c r="AL106" s="7"/>
      <c r="AP106" s="7"/>
      <c r="AU106" s="7"/>
    </row>
    <row r="107" spans="9:47">
      <c r="I107" s="7"/>
      <c r="R107" s="7"/>
      <c r="AA107" s="7"/>
      <c r="AL107" s="7"/>
      <c r="AP107" s="7"/>
      <c r="AU107" s="7"/>
    </row>
    <row r="108" spans="9:47">
      <c r="I108" s="7"/>
      <c r="R108" s="7"/>
      <c r="AA108" s="7"/>
      <c r="AL108" s="7"/>
      <c r="AP108" s="7"/>
      <c r="AU108" s="7"/>
    </row>
    <row r="109" spans="9:47">
      <c r="I109" s="7"/>
      <c r="R109" s="7"/>
      <c r="AA109" s="7"/>
      <c r="AL109" s="7"/>
      <c r="AP109" s="7"/>
      <c r="AU109" s="7"/>
    </row>
    <row r="110" spans="9:47">
      <c r="I110" s="7"/>
      <c r="R110" s="7"/>
      <c r="AA110" s="7"/>
      <c r="AL110" s="7"/>
      <c r="AP110" s="7"/>
      <c r="AU110" s="7"/>
    </row>
    <row r="111" spans="9:47">
      <c r="I111" s="7"/>
      <c r="R111" s="7"/>
      <c r="AA111" s="7"/>
      <c r="AL111" s="7"/>
      <c r="AP111" s="7"/>
      <c r="AU111" s="7"/>
    </row>
    <row r="112" spans="9:47">
      <c r="I112" s="7"/>
      <c r="R112" s="7"/>
      <c r="AA112" s="7"/>
      <c r="AL112" s="7"/>
      <c r="AP112" s="7"/>
      <c r="AU112" s="7"/>
    </row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  <row r="120" s="7" customFormat="1"/>
    <row r="121" s="7" customFormat="1"/>
    <row r="122" s="7" customFormat="1"/>
    <row r="123" s="7" customFormat="1"/>
    <row r="124" s="7" customFormat="1"/>
    <row r="125" s="7" customFormat="1"/>
    <row r="126" s="7" customFormat="1"/>
    <row r="127" s="7" customFormat="1"/>
    <row r="128" s="7" customFormat="1"/>
    <row r="129" s="7" customFormat="1"/>
    <row r="130" s="7" customFormat="1"/>
    <row r="131" s="7" customFormat="1"/>
    <row r="132" s="7" customFormat="1"/>
    <row r="133" s="7" customFormat="1"/>
    <row r="134" s="7" customFormat="1"/>
    <row r="135" s="7" customFormat="1"/>
    <row r="136" s="7" customFormat="1"/>
    <row r="137" s="7" customFormat="1"/>
    <row r="138" s="7" customFormat="1"/>
    <row r="139" s="7" customFormat="1"/>
    <row r="140" s="7" customFormat="1"/>
    <row r="141" s="7" customFormat="1"/>
    <row r="142" s="7" customFormat="1"/>
    <row r="143" s="7" customFormat="1"/>
    <row r="144" s="7" customFormat="1"/>
  </sheetData>
  <mergeCells count="317">
    <mergeCell ref="A1:AL4"/>
    <mergeCell ref="A5:AL5"/>
    <mergeCell ref="J34:O34"/>
    <mergeCell ref="A56:F56"/>
    <mergeCell ref="AB52:AI52"/>
    <mergeCell ref="AB53:AI53"/>
    <mergeCell ref="AB54:AI54"/>
    <mergeCell ref="N52:O52"/>
    <mergeCell ref="J53:O53"/>
    <mergeCell ref="J37:M37"/>
    <mergeCell ref="N37:O37"/>
    <mergeCell ref="AB34:AI34"/>
    <mergeCell ref="S34:X34"/>
    <mergeCell ref="S33:X33"/>
    <mergeCell ref="AB35:AI35"/>
    <mergeCell ref="AB36:AI36"/>
    <mergeCell ref="N50:O50"/>
    <mergeCell ref="J43:O43"/>
    <mergeCell ref="S50:X50"/>
    <mergeCell ref="A46:F46"/>
    <mergeCell ref="AB37:AI37"/>
    <mergeCell ref="S36:X36"/>
    <mergeCell ref="AB33:AI33"/>
    <mergeCell ref="A37:F37"/>
    <mergeCell ref="J60:O60"/>
    <mergeCell ref="A44:F44"/>
    <mergeCell ref="S38:X38"/>
    <mergeCell ref="A52:H52"/>
    <mergeCell ref="S53:X53"/>
    <mergeCell ref="S51:X51"/>
    <mergeCell ref="AB40:AI40"/>
    <mergeCell ref="AB51:AI51"/>
    <mergeCell ref="A50:F50"/>
    <mergeCell ref="A39:F39"/>
    <mergeCell ref="AB50:AI50"/>
    <mergeCell ref="AB46:AI46"/>
    <mergeCell ref="AB38:AI38"/>
    <mergeCell ref="J38:M38"/>
    <mergeCell ref="A51:F51"/>
    <mergeCell ref="J51:M51"/>
    <mergeCell ref="N51:O51"/>
    <mergeCell ref="S45:X45"/>
    <mergeCell ref="AB43:AK43"/>
    <mergeCell ref="AB41:AI41"/>
    <mergeCell ref="AB42:AI42"/>
    <mergeCell ref="AB39:AI39"/>
    <mergeCell ref="J44:O44"/>
    <mergeCell ref="A47:F47"/>
    <mergeCell ref="S52:X52"/>
    <mergeCell ref="J39:O39"/>
    <mergeCell ref="A41:F41"/>
    <mergeCell ref="J40:M40"/>
    <mergeCell ref="AB44:AF44"/>
    <mergeCell ref="AG44:AI44"/>
    <mergeCell ref="S44:X44"/>
    <mergeCell ref="J46:O46"/>
    <mergeCell ref="J52:M52"/>
    <mergeCell ref="J49:O49"/>
    <mergeCell ref="S49:X49"/>
    <mergeCell ref="S41:X41"/>
    <mergeCell ref="AB49:AI49"/>
    <mergeCell ref="AB48:AI48"/>
    <mergeCell ref="S39:U39"/>
    <mergeCell ref="AB45:AD45"/>
    <mergeCell ref="AE45:AI45"/>
    <mergeCell ref="AB47:AI47"/>
    <mergeCell ref="J50:M50"/>
    <mergeCell ref="J47:O47"/>
    <mergeCell ref="N40:O40"/>
    <mergeCell ref="A40:F40"/>
    <mergeCell ref="A74:F74"/>
    <mergeCell ref="A75:F75"/>
    <mergeCell ref="AB55:AK55"/>
    <mergeCell ref="AB56:AI56"/>
    <mergeCell ref="A55:F55"/>
    <mergeCell ref="S54:U54"/>
    <mergeCell ref="A58:F58"/>
    <mergeCell ref="A60:F60"/>
    <mergeCell ref="A59:F59"/>
    <mergeCell ref="S56:X56"/>
    <mergeCell ref="J55:Q55"/>
    <mergeCell ref="A71:F71"/>
    <mergeCell ref="J62:O62"/>
    <mergeCell ref="J71:O71"/>
    <mergeCell ref="J70:O70"/>
    <mergeCell ref="S61:X61"/>
    <mergeCell ref="J61:O61"/>
    <mergeCell ref="S62:X62"/>
    <mergeCell ref="J56:O56"/>
    <mergeCell ref="A67:F67"/>
    <mergeCell ref="A70:F70"/>
    <mergeCell ref="S71:X71"/>
    <mergeCell ref="S57:X57"/>
    <mergeCell ref="J74:Q74"/>
    <mergeCell ref="A85:E85"/>
    <mergeCell ref="A81:E81"/>
    <mergeCell ref="A82:E82"/>
    <mergeCell ref="A84:E84"/>
    <mergeCell ref="A77:F77"/>
    <mergeCell ref="A78:F78"/>
    <mergeCell ref="A83:E83"/>
    <mergeCell ref="F85:J85"/>
    <mergeCell ref="J75:O75"/>
    <mergeCell ref="J76:O76"/>
    <mergeCell ref="F81:J81"/>
    <mergeCell ref="F82:J82"/>
    <mergeCell ref="F83:J83"/>
    <mergeCell ref="F84:J84"/>
    <mergeCell ref="J77:O77"/>
    <mergeCell ref="J78:O78"/>
    <mergeCell ref="A76:F76"/>
    <mergeCell ref="J73:O73"/>
    <mergeCell ref="A72:F72"/>
    <mergeCell ref="J68:O68"/>
    <mergeCell ref="J72:O72"/>
    <mergeCell ref="A73:F73"/>
    <mergeCell ref="A62:F62"/>
    <mergeCell ref="AB69:AI69"/>
    <mergeCell ref="S69:U69"/>
    <mergeCell ref="J64:O64"/>
    <mergeCell ref="A69:F69"/>
    <mergeCell ref="J69:O69"/>
    <mergeCell ref="J67:O67"/>
    <mergeCell ref="S67:Z67"/>
    <mergeCell ref="A65:F65"/>
    <mergeCell ref="A64:F64"/>
    <mergeCell ref="AB57:AI57"/>
    <mergeCell ref="A53:F53"/>
    <mergeCell ref="S55:Z55"/>
    <mergeCell ref="AG6:AL6"/>
    <mergeCell ref="A42:F42"/>
    <mergeCell ref="J42:O42"/>
    <mergeCell ref="S28:X28"/>
    <mergeCell ref="J31:O31"/>
    <mergeCell ref="S29:X29"/>
    <mergeCell ref="A33:F33"/>
    <mergeCell ref="S21:Z21"/>
    <mergeCell ref="S40:Z40"/>
    <mergeCell ref="A38:F38"/>
    <mergeCell ref="A22:F22"/>
    <mergeCell ref="A25:F25"/>
    <mergeCell ref="S32:X32"/>
    <mergeCell ref="N22:O22"/>
    <mergeCell ref="AG19:AL19"/>
    <mergeCell ref="S15:AD15"/>
    <mergeCell ref="AB21:AK21"/>
    <mergeCell ref="A15:E15"/>
    <mergeCell ref="F15:Q15"/>
    <mergeCell ref="S12:AD12"/>
    <mergeCell ref="A12:R12"/>
    <mergeCell ref="N38:O38"/>
    <mergeCell ref="A21:H21"/>
    <mergeCell ref="J21:Q21"/>
    <mergeCell ref="J36:Q36"/>
    <mergeCell ref="AI10:AL10"/>
    <mergeCell ref="N10:O10"/>
    <mergeCell ref="S35:X35"/>
    <mergeCell ref="J29:O29"/>
    <mergeCell ref="F16:Q16"/>
    <mergeCell ref="A13:E13"/>
    <mergeCell ref="F13:Q13"/>
    <mergeCell ref="A14:E14"/>
    <mergeCell ref="F14:Q14"/>
    <mergeCell ref="S13:AD13"/>
    <mergeCell ref="A31:F31"/>
    <mergeCell ref="A19:E19"/>
    <mergeCell ref="F19:Q19"/>
    <mergeCell ref="A34:F34"/>
    <mergeCell ref="S26:X26"/>
    <mergeCell ref="F18:Q18"/>
    <mergeCell ref="AG18:AL18"/>
    <mergeCell ref="J32:O32"/>
    <mergeCell ref="A36:F36"/>
    <mergeCell ref="A35:F35"/>
    <mergeCell ref="A6:E6"/>
    <mergeCell ref="J26:M26"/>
    <mergeCell ref="N26:O26"/>
    <mergeCell ref="M9:O9"/>
    <mergeCell ref="F9:L9"/>
    <mergeCell ref="AH9:AL9"/>
    <mergeCell ref="AA9:AG9"/>
    <mergeCell ref="A7:E7"/>
    <mergeCell ref="F7:Q7"/>
    <mergeCell ref="S7:Y7"/>
    <mergeCell ref="A8:E8"/>
    <mergeCell ref="AA8:AL8"/>
    <mergeCell ref="AA7:AL7"/>
    <mergeCell ref="F8:Q8"/>
    <mergeCell ref="S8:Y8"/>
    <mergeCell ref="AG12:AL12"/>
    <mergeCell ref="F10:I10"/>
    <mergeCell ref="K10:M10"/>
    <mergeCell ref="AA10:AC10"/>
    <mergeCell ref="F6:Q6"/>
    <mergeCell ref="S6:Y6"/>
    <mergeCell ref="Z6:AE6"/>
    <mergeCell ref="A23:F23"/>
    <mergeCell ref="A24:F24"/>
    <mergeCell ref="AG15:AL15"/>
    <mergeCell ref="AG14:AL14"/>
    <mergeCell ref="AG13:AL13"/>
    <mergeCell ref="S14:AD14"/>
    <mergeCell ref="AG16:AL16"/>
    <mergeCell ref="AD10:AF10"/>
    <mergeCell ref="AG10:AH10"/>
    <mergeCell ref="A11:AL11"/>
    <mergeCell ref="A9:C10"/>
    <mergeCell ref="S9:V10"/>
    <mergeCell ref="A30:F30"/>
    <mergeCell ref="S25:X25"/>
    <mergeCell ref="S24:X24"/>
    <mergeCell ref="S22:X22"/>
    <mergeCell ref="S37:X37"/>
    <mergeCell ref="AB24:AI24"/>
    <mergeCell ref="AB25:AI25"/>
    <mergeCell ref="J22:M22"/>
    <mergeCell ref="AB29:AI29"/>
    <mergeCell ref="AB32:AK32"/>
    <mergeCell ref="J25:O25"/>
    <mergeCell ref="J23:M23"/>
    <mergeCell ref="N23:O23"/>
    <mergeCell ref="S31:X31"/>
    <mergeCell ref="J24:M24"/>
    <mergeCell ref="N24:O24"/>
    <mergeCell ref="AB31:AI31"/>
    <mergeCell ref="AB28:AI28"/>
    <mergeCell ref="A32:F32"/>
    <mergeCell ref="J33:O33"/>
    <mergeCell ref="S78:X78"/>
    <mergeCell ref="S73:X73"/>
    <mergeCell ref="AB75:AI75"/>
    <mergeCell ref="S76:X76"/>
    <mergeCell ref="S77:X77"/>
    <mergeCell ref="AB78:AI78"/>
    <mergeCell ref="AB70:AK70"/>
    <mergeCell ref="AB76:AI76"/>
    <mergeCell ref="AB77:AI77"/>
    <mergeCell ref="S74:X74"/>
    <mergeCell ref="S75:X75"/>
    <mergeCell ref="AB74:AI74"/>
    <mergeCell ref="S72:X72"/>
    <mergeCell ref="AB72:AI72"/>
    <mergeCell ref="AB73:AI73"/>
    <mergeCell ref="AB71:AI71"/>
    <mergeCell ref="S70:X70"/>
    <mergeCell ref="AN54:AU54"/>
    <mergeCell ref="AB63:AI63"/>
    <mergeCell ref="A54:F54"/>
    <mergeCell ref="S42:X42"/>
    <mergeCell ref="S48:X48"/>
    <mergeCell ref="J35:O35"/>
    <mergeCell ref="AB58:AI58"/>
    <mergeCell ref="J45:O45"/>
    <mergeCell ref="J48:O48"/>
    <mergeCell ref="S58:X58"/>
    <mergeCell ref="AB59:AI59"/>
    <mergeCell ref="AB61:AI61"/>
    <mergeCell ref="J57:O57"/>
    <mergeCell ref="N41:O41"/>
    <mergeCell ref="A57:F57"/>
    <mergeCell ref="J54:O54"/>
    <mergeCell ref="A43:F43"/>
    <mergeCell ref="J41:M41"/>
    <mergeCell ref="A45:F45"/>
    <mergeCell ref="S43:X43"/>
    <mergeCell ref="S47:X47"/>
    <mergeCell ref="S46:X46"/>
    <mergeCell ref="A49:F49"/>
    <mergeCell ref="A48:F48"/>
    <mergeCell ref="A17:AL17"/>
    <mergeCell ref="S18:AD18"/>
    <mergeCell ref="S19:AD19"/>
    <mergeCell ref="AB23:AI23"/>
    <mergeCell ref="AB26:AI26"/>
    <mergeCell ref="AB30:AI30"/>
    <mergeCell ref="J30:O30"/>
    <mergeCell ref="A16:E16"/>
    <mergeCell ref="S16:AD16"/>
    <mergeCell ref="S27:X27"/>
    <mergeCell ref="A20:AL20"/>
    <mergeCell ref="A27:H27"/>
    <mergeCell ref="S30:X30"/>
    <mergeCell ref="A28:F28"/>
    <mergeCell ref="J27:M27"/>
    <mergeCell ref="N27:O27"/>
    <mergeCell ref="J28:M28"/>
    <mergeCell ref="N28:O28"/>
    <mergeCell ref="AB27:AI27"/>
    <mergeCell ref="A18:E18"/>
    <mergeCell ref="A26:C26"/>
    <mergeCell ref="AB22:AI22"/>
    <mergeCell ref="S23:X23"/>
    <mergeCell ref="A29:F29"/>
    <mergeCell ref="AN68:AU68"/>
    <mergeCell ref="J58:O58"/>
    <mergeCell ref="S63:X63"/>
    <mergeCell ref="A63:F63"/>
    <mergeCell ref="J63:O63"/>
    <mergeCell ref="S64:X64"/>
    <mergeCell ref="A66:F66"/>
    <mergeCell ref="J65:Q65"/>
    <mergeCell ref="AB60:AI60"/>
    <mergeCell ref="S65:X65"/>
    <mergeCell ref="J66:O66"/>
    <mergeCell ref="S68:X68"/>
    <mergeCell ref="AB67:AI67"/>
    <mergeCell ref="AB64:AI64"/>
    <mergeCell ref="AB66:AI66"/>
    <mergeCell ref="AB68:AI68"/>
    <mergeCell ref="J59:O59"/>
    <mergeCell ref="S59:X59"/>
    <mergeCell ref="A68:F68"/>
    <mergeCell ref="AB62:AI62"/>
    <mergeCell ref="AB65:AI65"/>
    <mergeCell ref="A61:H61"/>
    <mergeCell ref="S66:X66"/>
    <mergeCell ref="S60:X60"/>
  </mergeCells>
  <phoneticPr fontId="5" type="noConversion"/>
  <pageMargins left="0.43307086614173229" right="0" top="0.23622047244094491" bottom="0" header="0.31496062992125984" footer="0.31496062992125984"/>
  <pageSetup paperSize="9" scale="60" orientation="portrait" copies="5" r:id="rId1"/>
  <headerFooter>
    <oddFooter>&amp;C&amp;P of &amp;N</oddFooter>
  </headerFooter>
  <rowBreaks count="1" manualBreakCount="1">
    <brk id="86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60a17f-e625-41f9-b026-bb9e38180cc2">
      <Terms xmlns="http://schemas.microsoft.com/office/infopath/2007/PartnerControls"/>
    </lcf76f155ced4ddcb4097134ff3c332f>
    <TaxCatchAll xmlns="1adcf633-aa83-4dc2-9268-23e568f2b5f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5A218995C7834C811C14106F6A5A69" ma:contentTypeVersion="18" ma:contentTypeDescription="Create a new document." ma:contentTypeScope="" ma:versionID="ff99580f9a6b00a515c253aad06fd738">
  <xsd:schema xmlns:xsd="http://www.w3.org/2001/XMLSchema" xmlns:xs="http://www.w3.org/2001/XMLSchema" xmlns:p="http://schemas.microsoft.com/office/2006/metadata/properties" xmlns:ns2="a860a17f-e625-41f9-b026-bb9e38180cc2" xmlns:ns3="1adcf633-aa83-4dc2-9268-23e568f2b5fb" targetNamespace="http://schemas.microsoft.com/office/2006/metadata/properties" ma:root="true" ma:fieldsID="a3b9a600ada5329ac0ae242928bcbe25" ns2:_="" ns3:_="">
    <xsd:import namespace="a860a17f-e625-41f9-b026-bb9e38180cc2"/>
    <xsd:import namespace="1adcf633-aa83-4dc2-9268-23e568f2b5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0a17f-e625-41f9-b026-bb9e38180c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0511afa3-b9f0-4262-9559-53a268f1b1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cf633-aa83-4dc2-9268-23e568f2b5f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bc2d386-4ece-4f17-9d1a-8c804b0569f8}" ma:internalName="TaxCatchAll" ma:showField="CatchAllData" ma:web="1adcf633-aa83-4dc2-9268-23e568f2b5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5C0842-04D6-4D54-87F4-C72C492FA6DE}">
  <ds:schemaRefs>
    <ds:schemaRef ds:uri="http://schemas.microsoft.com/office/2006/metadata/properties"/>
    <ds:schemaRef ds:uri="http://schemas.microsoft.com/office/infopath/2007/PartnerControls"/>
    <ds:schemaRef ds:uri="a860a17f-e625-41f9-b026-bb9e38180cc2"/>
    <ds:schemaRef ds:uri="1adcf633-aa83-4dc2-9268-23e568f2b5fb"/>
  </ds:schemaRefs>
</ds:datastoreItem>
</file>

<file path=customXml/itemProps2.xml><?xml version="1.0" encoding="utf-8"?>
<ds:datastoreItem xmlns:ds="http://schemas.openxmlformats.org/officeDocument/2006/customXml" ds:itemID="{C1FA8AC6-6579-4103-9765-DB3D592B26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429AE7-8FBF-4F09-BE4A-D71BB64D42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60a17f-e625-41f9-b026-bb9e38180cc2"/>
    <ds:schemaRef ds:uri="1adcf633-aa83-4dc2-9268-23e568f2b5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Inventory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and Martin</dc:creator>
  <cp:lastModifiedBy>Wimpy</cp:lastModifiedBy>
  <cp:lastPrinted>2022-06-27T09:38:48Z</cp:lastPrinted>
  <dcterms:created xsi:type="dcterms:W3CDTF">2016-03-08T07:56:23Z</dcterms:created>
  <dcterms:modified xsi:type="dcterms:W3CDTF">2022-08-04T13:40:46Z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0x010100D25A218995C7834C811C14106F6A5A69</vt:lpwstr>
  </property>
</Properties>
</file>